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-105" yWindow="-165" windowWidth="12930" windowHeight="7890" activeTab="1"/>
  </bookViews>
  <sheets>
    <sheet name="Hlavní rekap." sheetId="4" r:id="rId1"/>
    <sheet name="Hlavní pol.rozp." sheetId="2" r:id="rId2"/>
  </sheets>
  <calcPr calcId="125725"/>
</workbook>
</file>

<file path=xl/calcChain.xml><?xml version="1.0" encoding="utf-8"?>
<calcChain xmlns="http://schemas.openxmlformats.org/spreadsheetml/2006/main">
  <c r="E12" i="2"/>
  <c r="E10" s="1"/>
  <c r="E6" s="1"/>
  <c r="C16"/>
  <c r="C14"/>
  <c r="C15"/>
  <c r="C19" s="1"/>
  <c r="C27"/>
  <c r="C20"/>
  <c r="C22"/>
  <c r="C23" s="1"/>
  <c r="C24" s="1"/>
  <c r="C17"/>
  <c r="C8" i="4"/>
  <c r="D8" s="1"/>
  <c r="E7" i="2" l="1"/>
  <c r="D7" i="4" s="1"/>
  <c r="D10" s="1"/>
  <c r="C7"/>
  <c r="E8" i="2"/>
  <c r="C18"/>
  <c r="E8" i="4"/>
  <c r="E7" l="1"/>
  <c r="C10"/>
  <c r="E10" s="1"/>
</calcChain>
</file>

<file path=xl/sharedStrings.xml><?xml version="1.0" encoding="utf-8"?>
<sst xmlns="http://schemas.openxmlformats.org/spreadsheetml/2006/main" count="66" uniqueCount="51">
  <si>
    <t>Název</t>
  </si>
  <si>
    <t>MJ</t>
  </si>
  <si>
    <t>Množství</t>
  </si>
  <si>
    <t>Jednotková cena</t>
  </si>
  <si>
    <t>Cena celkem</t>
  </si>
  <si>
    <t>Zemní práce</t>
  </si>
  <si>
    <t>m2</t>
  </si>
  <si>
    <t>m</t>
  </si>
  <si>
    <t>m3</t>
  </si>
  <si>
    <t>Uložení sypaniny na skládky</t>
  </si>
  <si>
    <t>t</t>
  </si>
  <si>
    <t>Komunikace</t>
  </si>
  <si>
    <t>kpl</t>
  </si>
  <si>
    <t>Ostatní konstrukce a práce-bourání</t>
  </si>
  <si>
    <t>Přesun hmot</t>
  </si>
  <si>
    <t>Přesun hmot pro pozemní komunikace a letiště s krytem živičným</t>
  </si>
  <si>
    <t>Celkem bez DPH</t>
  </si>
  <si>
    <t>obrubník betonový silniční přírodní standard 100x10x25 cm</t>
  </si>
  <si>
    <t>ks</t>
  </si>
  <si>
    <t>DPH</t>
  </si>
  <si>
    <t>Celkem včetně DPH</t>
  </si>
  <si>
    <t>DPH 20%</t>
  </si>
  <si>
    <t>cena bez DPH</t>
  </si>
  <si>
    <t>cena s DPH</t>
  </si>
  <si>
    <t>Celkem</t>
  </si>
  <si>
    <t>ZRN</t>
  </si>
  <si>
    <t>VRN</t>
  </si>
  <si>
    <t>dočasné dopravní značení</t>
  </si>
  <si>
    <t xml:space="preserve">frézování spáry se zálivkou </t>
  </si>
  <si>
    <t xml:space="preserve">                                                                                    celkem bez DPH</t>
  </si>
  <si>
    <t xml:space="preserve">Asfaltový beton ACO 11 I tl 50 mm š do 5 m </t>
  </si>
  <si>
    <t>Objekt: část ulice mez ul.Sportovců a Horní včetně obou křižovatek</t>
  </si>
  <si>
    <t xml:space="preserve">Odstranění podkladu pl do 1000 m2 z kameniva drceného tl 100 mm </t>
  </si>
  <si>
    <t xml:space="preserve">Vodorovné přemístění do 10000 m </t>
  </si>
  <si>
    <t>Příplatek k vodorovnému přemístění  ZKD 1000 m přes 10000 m</t>
  </si>
  <si>
    <t>Nakládání výkopku do 100 m3</t>
  </si>
  <si>
    <t xml:space="preserve">Poplatek za skládku </t>
  </si>
  <si>
    <t xml:space="preserve">Úprava pláně v zářezech se zhutněním </t>
  </si>
  <si>
    <t>Podklad z obalovaného kameniva ACL 16 tl 70 mm š do 3 m</t>
  </si>
  <si>
    <t>Postřik spojovací 0,3kg/m2</t>
  </si>
  <si>
    <t>Rektifikace silničního obrubníku betonového stojatého s boční opěrou do lože z betonu   (2 x 178 x 0,1) = 36</t>
  </si>
  <si>
    <t xml:space="preserve">Řezání stávajícího živičného krytu hl do 20 mm </t>
  </si>
  <si>
    <t>Naložení, odvoz a poplatek za skládku - asfaltový povrch bez příměsi                                                   970,2  x 0,02 x 2,4 = 46,57</t>
  </si>
  <si>
    <t>rektifikace pvrchových znaků inž.sítí (poklopy,uliční vpusti)</t>
  </si>
  <si>
    <t>rektifikace pvrchových znaků inž.sítí (hrnky vodovdních šoupat)</t>
  </si>
  <si>
    <t xml:space="preserve">Frézování asfaltových vrstev v tl. 20mm(141x5,7+37x4,5 + 2x1,5x6)=1054,2 </t>
  </si>
  <si>
    <t>rekapitulace nákladů</t>
  </si>
  <si>
    <t>Veřejná zakázka malého rozsahu „ REKONSTRUKCE POVRCHŮ KOMUNIKACÍ V UL. U NÁDRŽKY A ČÁSTI UL. HLAVNÍ“</t>
  </si>
  <si>
    <t>Veřejná zakázka malého rozsahu "REKONSTRUKCE POVRCHŮ KOMUNIKACÍ V UL. U NÁDRŽKY A ČÁSTI UL. HLAVNÍ"</t>
  </si>
  <si>
    <t xml:space="preserve">Stavba:    Psáry -   komunikace ulice Hlavní </t>
  </si>
  <si>
    <t>Stavba: Psáry -komunikace ulice Hlavní - v (d=178m,š=4,5-5,7m- obnova souvrství v tl.120mm)</t>
  </si>
</sst>
</file>

<file path=xl/styles.xml><?xml version="1.0" encoding="utf-8"?>
<styleSheet xmlns="http://schemas.openxmlformats.org/spreadsheetml/2006/main">
  <numFmts count="4">
    <numFmt numFmtId="44" formatCode="_-* #,##0.00\ &quot;Kč&quot;_-;\-* #,##0.00\ &quot;Kč&quot;_-;_-* &quot;-&quot;??\ &quot;Kč&quot;_-;_-@_-"/>
    <numFmt numFmtId="164" formatCode="#,##0.000"/>
    <numFmt numFmtId="165" formatCode="#,##0.00;\-#,##0.00"/>
    <numFmt numFmtId="166" formatCode="#,##0.00\ &quot;Kč&quot;"/>
  </numFmts>
  <fonts count="21">
    <font>
      <sz val="11"/>
      <color theme="1"/>
      <name val="Calibri"/>
      <family val="2"/>
      <scheme val="minor"/>
    </font>
    <font>
      <sz val="12"/>
      <name val="Arial CE"/>
      <family val="2"/>
      <charset val="238"/>
    </font>
    <font>
      <b/>
      <sz val="12"/>
      <color indexed="9"/>
      <name val="Arial"/>
      <family val="2"/>
      <charset val="238"/>
    </font>
    <font>
      <b/>
      <sz val="12"/>
      <color indexed="13"/>
      <name val="Arial"/>
      <family val="2"/>
      <charset val="238"/>
    </font>
    <font>
      <b/>
      <sz val="12"/>
      <name val="Arial CE"/>
      <family val="2"/>
      <charset val="238"/>
    </font>
    <font>
      <sz val="12"/>
      <color indexed="18"/>
      <name val="Arial"/>
      <family val="2"/>
      <charset val="238"/>
    </font>
    <font>
      <sz val="10"/>
      <name val="Arial"/>
      <family val="2"/>
      <charset val="1"/>
    </font>
    <font>
      <sz val="12"/>
      <name val="Arial"/>
      <family val="2"/>
      <charset val="1"/>
    </font>
    <font>
      <b/>
      <sz val="12"/>
      <color indexed="18"/>
      <name val="Arial"/>
      <family val="2"/>
      <charset val="238"/>
    </font>
    <font>
      <b/>
      <sz val="12"/>
      <name val="Arial CE"/>
      <charset val="238"/>
    </font>
    <font>
      <sz val="12"/>
      <name val="Arial CE"/>
      <charset val="238"/>
    </font>
    <font>
      <sz val="12"/>
      <color indexed="8"/>
      <name val="Arial Black"/>
      <family val="2"/>
      <charset val="238"/>
    </font>
    <font>
      <sz val="12"/>
      <color indexed="8"/>
      <name val="Arial"/>
      <family val="2"/>
      <charset val="238"/>
    </font>
    <font>
      <sz val="12"/>
      <name val="Arial Black"/>
      <family val="2"/>
      <charset val="238"/>
    </font>
    <font>
      <b/>
      <sz val="12"/>
      <color indexed="8"/>
      <name val="Arial"/>
      <family val="2"/>
      <charset val="238"/>
    </font>
    <font>
      <b/>
      <sz val="14"/>
      <name val="Arial CE"/>
      <charset val="238"/>
    </font>
    <font>
      <sz val="14"/>
      <name val="Arial CE"/>
      <charset val="238"/>
    </font>
    <font>
      <b/>
      <sz val="16"/>
      <name val="Arial CE"/>
      <charset val="238"/>
    </font>
    <font>
      <sz val="16"/>
      <color indexed="8"/>
      <name val="Calibri"/>
      <family val="2"/>
    </font>
    <font>
      <b/>
      <sz val="11"/>
      <color indexed="8"/>
      <name val="Calibri"/>
      <family val="2"/>
      <charset val="238"/>
    </font>
    <font>
      <sz val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1"/>
      </patternFill>
    </fill>
    <fill>
      <patternFill patternType="solid">
        <fgColor indexed="9"/>
      </patternFill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2">
    <xf numFmtId="0" fontId="0" fillId="0" borderId="0"/>
    <xf numFmtId="0" fontId="6" fillId="0" borderId="0">
      <alignment vertical="top" wrapText="1"/>
      <protection locked="0"/>
    </xf>
  </cellStyleXfs>
  <cellXfs count="72">
    <xf numFmtId="0" fontId="0" fillId="0" borderId="0" xfId="0"/>
    <xf numFmtId="0" fontId="1" fillId="0" borderId="0" xfId="0" applyFont="1" applyAlignment="1" applyProtection="1">
      <alignment vertical="center" wrapText="1"/>
    </xf>
    <xf numFmtId="0" fontId="1" fillId="0" borderId="0" xfId="0" applyFont="1" applyAlignment="1" applyProtection="1">
      <alignment vertical="center"/>
    </xf>
    <xf numFmtId="0" fontId="1" fillId="0" borderId="0" xfId="0" applyFont="1"/>
    <xf numFmtId="0" fontId="1" fillId="0" borderId="0" xfId="0" applyFont="1" applyAlignment="1">
      <alignment wrapText="1"/>
    </xf>
    <xf numFmtId="0" fontId="9" fillId="0" borderId="0" xfId="0" applyFont="1" applyAlignment="1" applyProtection="1">
      <alignment vertical="center" wrapText="1"/>
    </xf>
    <xf numFmtId="4" fontId="9" fillId="0" borderId="0" xfId="0" applyNumberFormat="1" applyFont="1" applyAlignment="1" applyProtection="1">
      <alignment vertical="center"/>
    </xf>
    <xf numFmtId="166" fontId="9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9" fillId="0" borderId="0" xfId="0" applyFont="1"/>
    <xf numFmtId="0" fontId="10" fillId="0" borderId="0" xfId="0" applyFont="1" applyAlignment="1" applyProtection="1">
      <alignment vertical="center" wrapText="1"/>
    </xf>
    <xf numFmtId="166" fontId="10" fillId="0" borderId="0" xfId="0" applyNumberFormat="1" applyFont="1" applyAlignment="1" applyProtection="1">
      <alignment vertical="center"/>
    </xf>
    <xf numFmtId="0" fontId="0" fillId="0" borderId="0" xfId="0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3" fillId="0" borderId="0" xfId="0" applyFont="1"/>
    <xf numFmtId="0" fontId="15" fillId="0" borderId="0" xfId="0" applyFont="1"/>
    <xf numFmtId="0" fontId="17" fillId="0" borderId="0" xfId="0" applyFont="1"/>
    <xf numFmtId="0" fontId="18" fillId="0" borderId="0" xfId="0" applyFont="1" applyAlignment="1">
      <alignment horizontal="center" vertical="center"/>
    </xf>
    <xf numFmtId="0" fontId="13" fillId="0" borderId="1" xfId="0" applyFont="1" applyBorder="1" applyAlignment="1" applyProtection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9" fillId="0" borderId="1" xfId="0" applyFont="1" applyBorder="1" applyAlignment="1" applyProtection="1">
      <alignment vertical="center" wrapText="1"/>
    </xf>
    <xf numFmtId="0" fontId="9" fillId="0" borderId="2" xfId="0" applyFont="1" applyBorder="1" applyAlignment="1" applyProtection="1">
      <alignment vertical="center"/>
    </xf>
    <xf numFmtId="4" fontId="9" fillId="0" borderId="2" xfId="0" applyNumberFormat="1" applyFont="1" applyBorder="1" applyAlignment="1" applyProtection="1">
      <alignment vertical="center"/>
    </xf>
    <xf numFmtId="4" fontId="9" fillId="0" borderId="3" xfId="0" applyNumberFormat="1" applyFont="1" applyBorder="1" applyAlignment="1" applyProtection="1">
      <alignment vertical="center"/>
    </xf>
    <xf numFmtId="44" fontId="9" fillId="0" borderId="2" xfId="0" applyNumberFormat="1" applyFont="1" applyBorder="1" applyAlignment="1" applyProtection="1">
      <alignment vertical="center"/>
    </xf>
    <xf numFmtId="44" fontId="10" fillId="0" borderId="2" xfId="0" applyNumberFormat="1" applyFont="1" applyBorder="1" applyAlignment="1" applyProtection="1">
      <alignment vertical="center"/>
    </xf>
    <xf numFmtId="44" fontId="9" fillId="0" borderId="3" xfId="0" applyNumberFormat="1" applyFont="1" applyBorder="1" applyAlignment="1" applyProtection="1">
      <alignment vertical="center"/>
    </xf>
    <xf numFmtId="0" fontId="1" fillId="0" borderId="2" xfId="0" applyFont="1" applyBorder="1" applyAlignment="1" applyProtection="1">
      <alignment vertical="center"/>
    </xf>
    <xf numFmtId="0" fontId="9" fillId="0" borderId="4" xfId="0" applyFont="1" applyBorder="1" applyAlignment="1" applyProtection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" fillId="0" borderId="7" xfId="0" applyFont="1" applyBorder="1" applyAlignment="1" applyProtection="1">
      <alignment vertical="center" wrapText="1"/>
    </xf>
    <xf numFmtId="0" fontId="1" fillId="0" borderId="8" xfId="0" applyFont="1" applyBorder="1" applyAlignment="1" applyProtection="1">
      <alignment vertical="center"/>
    </xf>
    <xf numFmtId="0" fontId="10" fillId="0" borderId="8" xfId="0" applyFont="1" applyBorder="1" applyAlignment="1" applyProtection="1">
      <alignment vertical="center"/>
    </xf>
    <xf numFmtId="0" fontId="1" fillId="0" borderId="9" xfId="0" applyFont="1" applyBorder="1" applyAlignment="1" applyProtection="1">
      <alignment vertical="center"/>
    </xf>
    <xf numFmtId="0" fontId="15" fillId="0" borderId="10" xfId="0" applyFont="1" applyBorder="1" applyAlignment="1">
      <alignment wrapText="1"/>
    </xf>
    <xf numFmtId="44" fontId="15" fillId="0" borderId="11" xfId="0" applyNumberFormat="1" applyFont="1" applyBorder="1"/>
    <xf numFmtId="44" fontId="16" fillId="0" borderId="11" xfId="0" applyNumberFormat="1" applyFont="1" applyBorder="1"/>
    <xf numFmtId="44" fontId="15" fillId="0" borderId="12" xfId="0" applyNumberFormat="1" applyFont="1" applyBorder="1"/>
    <xf numFmtId="49" fontId="2" fillId="2" borderId="2" xfId="0" applyNumberFormat="1" applyFont="1" applyFill="1" applyBorder="1" applyAlignment="1" applyProtection="1">
      <alignment horizontal="center" vertical="center" wrapText="1"/>
    </xf>
    <xf numFmtId="49" fontId="2" fillId="2" borderId="2" xfId="0" applyNumberFormat="1" applyFont="1" applyFill="1" applyBorder="1" applyAlignment="1" applyProtection="1">
      <alignment horizontal="center" vertical="center"/>
    </xf>
    <xf numFmtId="164" fontId="2" fillId="2" borderId="2" xfId="0" applyNumberFormat="1" applyFont="1" applyFill="1" applyBorder="1" applyAlignment="1" applyProtection="1">
      <alignment horizontal="center" vertical="center"/>
    </xf>
    <xf numFmtId="4" fontId="3" fillId="2" borderId="2" xfId="0" applyNumberFormat="1" applyFont="1" applyFill="1" applyBorder="1" applyAlignment="1" applyProtection="1">
      <alignment horizontal="center" vertical="center"/>
    </xf>
    <xf numFmtId="49" fontId="4" fillId="3" borderId="2" xfId="0" applyNumberFormat="1" applyFont="1" applyFill="1" applyBorder="1" applyAlignment="1" applyProtection="1">
      <alignment vertical="center" wrapText="1"/>
    </xf>
    <xf numFmtId="49" fontId="1" fillId="3" borderId="2" xfId="0" applyNumberFormat="1" applyFont="1" applyFill="1" applyBorder="1" applyAlignment="1" applyProtection="1">
      <alignment vertical="center"/>
    </xf>
    <xf numFmtId="164" fontId="1" fillId="3" borderId="2" xfId="0" applyNumberFormat="1" applyFont="1" applyFill="1" applyBorder="1" applyAlignment="1" applyProtection="1">
      <alignment vertical="center"/>
    </xf>
    <xf numFmtId="4" fontId="1" fillId="3" borderId="2" xfId="0" applyNumberFormat="1" applyFont="1" applyFill="1" applyBorder="1" applyAlignment="1" applyProtection="1">
      <alignment vertical="center"/>
    </xf>
    <xf numFmtId="4" fontId="8" fillId="3" borderId="2" xfId="0" applyNumberFormat="1" applyFont="1" applyFill="1" applyBorder="1" applyAlignment="1" applyProtection="1">
      <alignment vertical="center"/>
    </xf>
    <xf numFmtId="49" fontId="1" fillId="0" borderId="2" xfId="0" applyNumberFormat="1" applyFont="1" applyFill="1" applyBorder="1" applyAlignment="1" applyProtection="1">
      <alignment vertical="center" wrapText="1"/>
    </xf>
    <xf numFmtId="49" fontId="1" fillId="0" borderId="2" xfId="0" applyNumberFormat="1" applyFont="1" applyFill="1" applyBorder="1" applyAlignment="1" applyProtection="1">
      <alignment vertical="center"/>
    </xf>
    <xf numFmtId="4" fontId="1" fillId="0" borderId="2" xfId="0" applyNumberFormat="1" applyFont="1" applyFill="1" applyBorder="1" applyAlignment="1" applyProtection="1">
      <alignment vertical="center"/>
    </xf>
    <xf numFmtId="4" fontId="1" fillId="0" borderId="2" xfId="0" applyNumberFormat="1" applyFont="1" applyFill="1" applyBorder="1" applyAlignment="1" applyProtection="1">
      <alignment vertical="center"/>
      <protection locked="0"/>
    </xf>
    <xf numFmtId="4" fontId="5" fillId="0" borderId="2" xfId="0" applyNumberFormat="1" applyFont="1" applyFill="1" applyBorder="1" applyAlignment="1" applyProtection="1">
      <alignment vertical="center"/>
    </xf>
    <xf numFmtId="0" fontId="7" fillId="0" borderId="2" xfId="1" applyFont="1" applyFill="1" applyBorder="1" applyAlignment="1" applyProtection="1">
      <alignment horizontal="left" vertical="center" wrapText="1"/>
    </xf>
    <xf numFmtId="165" fontId="7" fillId="0" borderId="2" xfId="1" applyNumberFormat="1" applyFont="1" applyBorder="1" applyAlignment="1" applyProtection="1">
      <alignment horizontal="right" vertical="center"/>
    </xf>
    <xf numFmtId="4" fontId="8" fillId="0" borderId="2" xfId="0" applyNumberFormat="1" applyFont="1" applyFill="1" applyBorder="1" applyAlignment="1" applyProtection="1">
      <alignment vertical="center"/>
    </xf>
    <xf numFmtId="0" fontId="9" fillId="0" borderId="2" xfId="0" applyFont="1" applyBorder="1" applyAlignment="1" applyProtection="1">
      <alignment vertical="center" wrapText="1"/>
    </xf>
    <xf numFmtId="166" fontId="9" fillId="0" borderId="2" xfId="0" applyNumberFormat="1" applyFont="1" applyBorder="1" applyAlignment="1" applyProtection="1">
      <alignment vertical="center"/>
    </xf>
    <xf numFmtId="49" fontId="1" fillId="0" borderId="13" xfId="0" applyNumberFormat="1" applyFont="1" applyFill="1" applyBorder="1" applyAlignment="1" applyProtection="1">
      <alignment vertical="center" wrapText="1"/>
    </xf>
    <xf numFmtId="49" fontId="1" fillId="0" borderId="13" xfId="0" applyNumberFormat="1" applyFont="1" applyFill="1" applyBorder="1" applyAlignment="1" applyProtection="1">
      <alignment vertical="center"/>
    </xf>
    <xf numFmtId="164" fontId="1" fillId="0" borderId="13" xfId="0" applyNumberFormat="1" applyFont="1" applyFill="1" applyBorder="1" applyAlignment="1" applyProtection="1">
      <alignment vertical="center"/>
    </xf>
    <xf numFmtId="4" fontId="1" fillId="3" borderId="13" xfId="0" applyNumberFormat="1" applyFont="1" applyFill="1" applyBorder="1" applyAlignment="1" applyProtection="1">
      <alignment vertical="center"/>
      <protection locked="0"/>
    </xf>
    <xf numFmtId="4" fontId="5" fillId="0" borderId="13" xfId="0" applyNumberFormat="1" applyFont="1" applyFill="1" applyBorder="1" applyAlignment="1" applyProtection="1">
      <alignment vertical="center"/>
    </xf>
    <xf numFmtId="0" fontId="19" fillId="0" borderId="5" xfId="0" applyFont="1" applyBorder="1" applyAlignment="1">
      <alignment horizontal="center" vertical="center"/>
    </xf>
    <xf numFmtId="0" fontId="9" fillId="0" borderId="0" xfId="0" applyFont="1" applyAlignment="1">
      <alignment wrapText="1"/>
    </xf>
    <xf numFmtId="0" fontId="17" fillId="0" borderId="10" xfId="0" applyFont="1" applyBorder="1" applyAlignment="1" applyProtection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9" fillId="0" borderId="0" xfId="0" applyFont="1" applyAlignment="1" applyProtection="1">
      <alignment vertical="center" wrapText="1"/>
    </xf>
    <xf numFmtId="0" fontId="0" fillId="0" borderId="0" xfId="0" applyAlignment="1">
      <alignment vertical="center"/>
    </xf>
  </cellXfs>
  <cellStyles count="2">
    <cellStyle name="normální" xfId="0" builtinId="0"/>
    <cellStyle name="Normální 2" xfId="1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0"/>
  <sheetViews>
    <sheetView view="pageLayout" topLeftCell="A28" zoomScaleNormal="100" workbookViewId="0">
      <selection activeCell="B1" sqref="B1"/>
    </sheetView>
  </sheetViews>
  <sheetFormatPr defaultRowHeight="15"/>
  <cols>
    <col min="1" max="1" width="10.85546875" style="3" customWidth="1"/>
    <col min="2" max="2" width="36" style="4" customWidth="1"/>
    <col min="3" max="3" width="24.28515625" style="3" customWidth="1"/>
    <col min="4" max="4" width="22.28515625" style="3" customWidth="1"/>
    <col min="5" max="5" width="24" style="3" customWidth="1"/>
    <col min="6" max="6" width="20.140625" style="3" customWidth="1"/>
    <col min="7" max="7" width="4.7109375" style="3" customWidth="1"/>
    <col min="8" max="16384" width="9.140625" style="3"/>
  </cols>
  <sheetData>
    <row r="1" spans="1:7" ht="30" customHeight="1">
      <c r="A1" s="9" t="s">
        <v>47</v>
      </c>
    </row>
    <row r="2" spans="1:7" ht="27.75" customHeight="1" thickBot="1">
      <c r="A2" s="9"/>
    </row>
    <row r="3" spans="1:7" s="16" customFormat="1" ht="21.75" thickBot="1">
      <c r="B3" s="67" t="s">
        <v>49</v>
      </c>
      <c r="C3" s="68"/>
      <c r="D3" s="68"/>
      <c r="E3" s="69"/>
      <c r="F3" s="17"/>
      <c r="G3" s="17"/>
    </row>
    <row r="4" spans="1:7" s="9" customFormat="1" ht="15.75">
      <c r="B4" s="30"/>
      <c r="C4" s="65" t="s">
        <v>46</v>
      </c>
      <c r="D4" s="31"/>
      <c r="E4" s="32"/>
      <c r="F4" s="12"/>
      <c r="G4" s="12"/>
    </row>
    <row r="5" spans="1:7" s="14" customFormat="1" ht="19.5">
      <c r="B5" s="18"/>
      <c r="C5" s="19" t="s">
        <v>22</v>
      </c>
      <c r="D5" s="20" t="s">
        <v>21</v>
      </c>
      <c r="E5" s="21" t="s">
        <v>23</v>
      </c>
      <c r="F5" s="13"/>
      <c r="G5" s="13"/>
    </row>
    <row r="6" spans="1:7" s="9" customFormat="1" ht="15.75">
      <c r="B6" s="22"/>
      <c r="C6" s="23"/>
      <c r="D6" s="24"/>
      <c r="E6" s="25"/>
      <c r="F6" s="6"/>
    </row>
    <row r="7" spans="1:7" s="9" customFormat="1" ht="15.75">
      <c r="B7" s="22" t="s">
        <v>25</v>
      </c>
      <c r="C7" s="26">
        <f>'Hlavní pol.rozp.'!E6</f>
        <v>0</v>
      </c>
      <c r="D7" s="27">
        <f>'Hlavní pol.rozp.'!E7</f>
        <v>0</v>
      </c>
      <c r="E7" s="28">
        <f>C7+D7</f>
        <v>0</v>
      </c>
      <c r="F7" s="8"/>
    </row>
    <row r="8" spans="1:7" s="9" customFormat="1" ht="15.75">
      <c r="B8" s="22" t="s">
        <v>26</v>
      </c>
      <c r="C8" s="26">
        <f>'Hlavní pol.rozp.'!E35</f>
        <v>0</v>
      </c>
      <c r="D8" s="27">
        <f>C8*0.2</f>
        <v>0</v>
      </c>
      <c r="E8" s="28">
        <f>C8+D8</f>
        <v>0</v>
      </c>
      <c r="F8" s="8"/>
    </row>
    <row r="9" spans="1:7" ht="15.75" thickBot="1">
      <c r="B9" s="33"/>
      <c r="C9" s="34"/>
      <c r="D9" s="35"/>
      <c r="E9" s="36"/>
      <c r="F9" s="2"/>
    </row>
    <row r="10" spans="1:7" s="15" customFormat="1" ht="18.75" thickBot="1">
      <c r="B10" s="37" t="s">
        <v>24</v>
      </c>
      <c r="C10" s="38">
        <f>SUM(C7:C8)</f>
        <v>0</v>
      </c>
      <c r="D10" s="39">
        <f>SUM(D7:D8)</f>
        <v>0</v>
      </c>
      <c r="E10" s="40">
        <f>C10+D10</f>
        <v>0</v>
      </c>
    </row>
  </sheetData>
  <mergeCells count="1">
    <mergeCell ref="B3:E3"/>
  </mergeCells>
  <phoneticPr fontId="20" type="noConversion"/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37"/>
  <sheetViews>
    <sheetView tabSelected="1" view="pageLayout" zoomScaleNormal="100" workbookViewId="0">
      <selection activeCell="A49" sqref="A49"/>
    </sheetView>
  </sheetViews>
  <sheetFormatPr defaultRowHeight="15"/>
  <cols>
    <col min="1" max="1" width="70.7109375" style="4" customWidth="1"/>
    <col min="2" max="2" width="6.140625" style="3" customWidth="1"/>
    <col min="3" max="3" width="12.7109375" style="3" customWidth="1"/>
    <col min="4" max="4" width="20.85546875" style="3" customWidth="1"/>
    <col min="5" max="5" width="20.140625" style="3" customWidth="1"/>
    <col min="6" max="6" width="4.7109375" style="3" customWidth="1"/>
    <col min="7" max="16384" width="9.140625" style="3"/>
  </cols>
  <sheetData>
    <row r="1" spans="1:5" ht="47.25">
      <c r="A1" s="66" t="s">
        <v>48</v>
      </c>
    </row>
    <row r="2" spans="1:5" ht="15.75">
      <c r="A2" s="66"/>
    </row>
    <row r="3" spans="1:5" s="9" customFormat="1" ht="15.75">
      <c r="A3" s="70" t="s">
        <v>50</v>
      </c>
      <c r="B3" s="71"/>
      <c r="C3" s="71"/>
      <c r="D3" s="71"/>
      <c r="E3" s="71"/>
    </row>
    <row r="4" spans="1:5" s="9" customFormat="1" ht="15.75">
      <c r="A4" s="70" t="s">
        <v>31</v>
      </c>
      <c r="B4" s="71"/>
      <c r="C4" s="71"/>
      <c r="D4" s="8"/>
      <c r="E4" s="8"/>
    </row>
    <row r="5" spans="1:5" s="9" customFormat="1" ht="15.75">
      <c r="A5" s="5"/>
      <c r="B5" s="8"/>
      <c r="C5" s="6"/>
      <c r="D5" s="8"/>
      <c r="E5" s="8"/>
    </row>
    <row r="6" spans="1:5" s="9" customFormat="1" ht="15.75">
      <c r="A6" s="5" t="s">
        <v>16</v>
      </c>
      <c r="B6" s="8"/>
      <c r="C6" s="6"/>
      <c r="D6" s="8"/>
      <c r="E6" s="7">
        <f>E10</f>
        <v>0</v>
      </c>
    </row>
    <row r="7" spans="1:5" s="9" customFormat="1" ht="15.75">
      <c r="A7" s="10" t="s">
        <v>19</v>
      </c>
      <c r="B7" s="8"/>
      <c r="C7" s="6"/>
      <c r="D7" s="8"/>
      <c r="E7" s="11">
        <f>E6*0.2</f>
        <v>0</v>
      </c>
    </row>
    <row r="8" spans="1:5" s="9" customFormat="1" ht="15.75">
      <c r="A8" s="5" t="s">
        <v>20</v>
      </c>
      <c r="B8" s="8"/>
      <c r="C8" s="8"/>
      <c r="D8" s="8"/>
      <c r="E8" s="7">
        <f>E6+E7</f>
        <v>0</v>
      </c>
    </row>
    <row r="9" spans="1:5">
      <c r="A9" s="1"/>
      <c r="B9" s="2"/>
      <c r="C9" s="2"/>
      <c r="D9" s="2"/>
      <c r="E9" s="2"/>
    </row>
    <row r="10" spans="1:5" ht="18.75" customHeight="1">
      <c r="A10" s="58" t="s">
        <v>29</v>
      </c>
      <c r="B10" s="29"/>
      <c r="C10" s="29"/>
      <c r="D10" s="29"/>
      <c r="E10" s="59">
        <f>E12+E21+E25+E33</f>
        <v>0</v>
      </c>
    </row>
    <row r="11" spans="1:5" ht="15.75">
      <c r="A11" s="41" t="s">
        <v>0</v>
      </c>
      <c r="B11" s="42" t="s">
        <v>1</v>
      </c>
      <c r="C11" s="43" t="s">
        <v>2</v>
      </c>
      <c r="D11" s="43" t="s">
        <v>3</v>
      </c>
      <c r="E11" s="44" t="s">
        <v>4</v>
      </c>
    </row>
    <row r="12" spans="1:5" ht="15.75">
      <c r="A12" s="45" t="s">
        <v>5</v>
      </c>
      <c r="B12" s="46"/>
      <c r="C12" s="47"/>
      <c r="D12" s="48"/>
      <c r="E12" s="49">
        <f>SUM(E13:E20)</f>
        <v>0</v>
      </c>
    </row>
    <row r="13" spans="1:5" ht="28.5" customHeight="1">
      <c r="A13" s="50" t="s">
        <v>45</v>
      </c>
      <c r="B13" s="51" t="s">
        <v>6</v>
      </c>
      <c r="C13" s="52">
        <v>981.15</v>
      </c>
      <c r="D13" s="53"/>
      <c r="E13" s="54"/>
    </row>
    <row r="14" spans="1:5">
      <c r="A14" s="50" t="s">
        <v>32</v>
      </c>
      <c r="B14" s="51" t="s">
        <v>6</v>
      </c>
      <c r="C14" s="52">
        <f>C13</f>
        <v>981.15</v>
      </c>
      <c r="D14" s="53"/>
      <c r="E14" s="54"/>
    </row>
    <row r="15" spans="1:5">
      <c r="A15" s="50" t="s">
        <v>33</v>
      </c>
      <c r="B15" s="51" t="s">
        <v>8</v>
      </c>
      <c r="C15" s="52">
        <f>C14*0.1</f>
        <v>98.115000000000009</v>
      </c>
      <c r="D15" s="53"/>
      <c r="E15" s="54"/>
    </row>
    <row r="16" spans="1:5">
      <c r="A16" s="50" t="s">
        <v>34</v>
      </c>
      <c r="B16" s="51" t="s">
        <v>8</v>
      </c>
      <c r="C16" s="52">
        <f>C13</f>
        <v>981.15</v>
      </c>
      <c r="D16" s="53"/>
      <c r="E16" s="54"/>
    </row>
    <row r="17" spans="1:5">
      <c r="A17" s="50" t="s">
        <v>35</v>
      </c>
      <c r="B17" s="51" t="s">
        <v>8</v>
      </c>
      <c r="C17" s="52">
        <f>C15</f>
        <v>98.115000000000009</v>
      </c>
      <c r="D17" s="53"/>
      <c r="E17" s="54"/>
    </row>
    <row r="18" spans="1:5">
      <c r="A18" s="50" t="s">
        <v>9</v>
      </c>
      <c r="B18" s="51" t="s">
        <v>8</v>
      </c>
      <c r="C18" s="52">
        <f>C15</f>
        <v>98.115000000000009</v>
      </c>
      <c r="D18" s="53"/>
      <c r="E18" s="54"/>
    </row>
    <row r="19" spans="1:5">
      <c r="A19" s="50" t="s">
        <v>36</v>
      </c>
      <c r="B19" s="51" t="s">
        <v>10</v>
      </c>
      <c r="C19" s="52">
        <f>C15*1.6</f>
        <v>156.98400000000004</v>
      </c>
      <c r="D19" s="53"/>
      <c r="E19" s="54"/>
    </row>
    <row r="20" spans="1:5">
      <c r="A20" s="55" t="s">
        <v>37</v>
      </c>
      <c r="B20" s="51" t="s">
        <v>6</v>
      </c>
      <c r="C20" s="52">
        <f>C13</f>
        <v>981.15</v>
      </c>
      <c r="D20" s="53"/>
      <c r="E20" s="54"/>
    </row>
    <row r="21" spans="1:5" ht="15.75">
      <c r="A21" s="45" t="s">
        <v>11</v>
      </c>
      <c r="B21" s="46"/>
      <c r="C21" s="48"/>
      <c r="D21" s="52"/>
      <c r="E21" s="57"/>
    </row>
    <row r="22" spans="1:5" ht="30" customHeight="1">
      <c r="A22" s="50" t="s">
        <v>38</v>
      </c>
      <c r="B22" s="51" t="s">
        <v>6</v>
      </c>
      <c r="C22" s="52">
        <f>C20</f>
        <v>981.15</v>
      </c>
      <c r="D22" s="53"/>
      <c r="E22" s="54"/>
    </row>
    <row r="23" spans="1:5">
      <c r="A23" s="50" t="s">
        <v>39</v>
      </c>
      <c r="B23" s="51" t="s">
        <v>6</v>
      </c>
      <c r="C23" s="52">
        <f>C22</f>
        <v>981.15</v>
      </c>
      <c r="D23" s="53"/>
      <c r="E23" s="54"/>
    </row>
    <row r="24" spans="1:5">
      <c r="A24" s="50" t="s">
        <v>30</v>
      </c>
      <c r="B24" s="51" t="s">
        <v>6</v>
      </c>
      <c r="C24" s="52">
        <f>C23</f>
        <v>981.15</v>
      </c>
      <c r="D24" s="53"/>
      <c r="E24" s="54"/>
    </row>
    <row r="25" spans="1:5" ht="15.75">
      <c r="A25" s="45" t="s">
        <v>13</v>
      </c>
      <c r="B25" s="46"/>
      <c r="C25" s="48"/>
      <c r="D25" s="52"/>
      <c r="E25" s="57"/>
    </row>
    <row r="26" spans="1:5" ht="30">
      <c r="A26" s="55" t="s">
        <v>40</v>
      </c>
      <c r="B26" s="46" t="s">
        <v>7</v>
      </c>
      <c r="C26" s="48">
        <v>36</v>
      </c>
      <c r="D26" s="56"/>
      <c r="E26" s="54"/>
    </row>
    <row r="27" spans="1:5">
      <c r="A27" s="55" t="s">
        <v>17</v>
      </c>
      <c r="B27" s="46" t="s">
        <v>18</v>
      </c>
      <c r="C27" s="48">
        <f>C26</f>
        <v>36</v>
      </c>
      <c r="D27" s="56"/>
      <c r="E27" s="54"/>
    </row>
    <row r="28" spans="1:5">
      <c r="A28" s="50" t="s">
        <v>41</v>
      </c>
      <c r="B28" s="51" t="s">
        <v>7</v>
      </c>
      <c r="C28" s="52">
        <v>18</v>
      </c>
      <c r="D28" s="53"/>
      <c r="E28" s="54"/>
    </row>
    <row r="29" spans="1:5">
      <c r="A29" s="50" t="s">
        <v>28</v>
      </c>
      <c r="B29" s="51" t="s">
        <v>7</v>
      </c>
      <c r="C29" s="52">
        <v>18</v>
      </c>
      <c r="D29" s="53"/>
      <c r="E29" s="54"/>
    </row>
    <row r="30" spans="1:5" ht="30" customHeight="1">
      <c r="A30" s="50" t="s">
        <v>42</v>
      </c>
      <c r="B30" s="51" t="s">
        <v>10</v>
      </c>
      <c r="C30" s="52">
        <v>46.57</v>
      </c>
      <c r="D30" s="53"/>
      <c r="E30" s="54"/>
    </row>
    <row r="31" spans="1:5">
      <c r="A31" s="50" t="s">
        <v>43</v>
      </c>
      <c r="B31" s="51" t="s">
        <v>12</v>
      </c>
      <c r="C31" s="52">
        <v>8</v>
      </c>
      <c r="D31" s="53"/>
      <c r="E31" s="54"/>
    </row>
    <row r="32" spans="1:5">
      <c r="A32" s="50" t="s">
        <v>44</v>
      </c>
      <c r="B32" s="51" t="s">
        <v>12</v>
      </c>
      <c r="C32" s="52">
        <v>14</v>
      </c>
      <c r="D32" s="53"/>
      <c r="E32" s="54"/>
    </row>
    <row r="33" spans="1:5" ht="15.75">
      <c r="A33" s="45" t="s">
        <v>14</v>
      </c>
      <c r="B33" s="46"/>
      <c r="C33" s="48"/>
      <c r="D33" s="52"/>
      <c r="E33" s="57"/>
    </row>
    <row r="34" spans="1:5" ht="15" customHeight="1">
      <c r="A34" s="50" t="s">
        <v>15</v>
      </c>
      <c r="B34" s="51" t="s">
        <v>10</v>
      </c>
      <c r="C34" s="52">
        <v>46.57</v>
      </c>
      <c r="D34" s="53"/>
      <c r="E34" s="54"/>
    </row>
    <row r="35" spans="1:5" ht="15.75">
      <c r="A35" s="45" t="s">
        <v>26</v>
      </c>
      <c r="B35" s="46"/>
      <c r="C35" s="48"/>
      <c r="D35" s="52"/>
      <c r="E35" s="57"/>
    </row>
    <row r="36" spans="1:5">
      <c r="A36" s="50" t="s">
        <v>27</v>
      </c>
      <c r="B36" s="51" t="s">
        <v>12</v>
      </c>
      <c r="C36" s="52">
        <v>1</v>
      </c>
      <c r="D36" s="53"/>
      <c r="E36" s="54"/>
    </row>
    <row r="37" spans="1:5">
      <c r="A37" s="60"/>
      <c r="B37" s="61"/>
      <c r="C37" s="62"/>
      <c r="D37" s="63"/>
      <c r="E37" s="64"/>
    </row>
  </sheetData>
  <mergeCells count="2">
    <mergeCell ref="A3:E3"/>
    <mergeCell ref="A4:C4"/>
  </mergeCells>
  <phoneticPr fontId="20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Hlavní rekap.</vt:lpstr>
      <vt:lpstr>Hlavní pol.rozp.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2013-05-19T18:24:05Z</dcterms:modified>
</cp:coreProperties>
</file>