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S:\data\tajemnice\zastupitelstvo\ZO_podklady komplet\ZO-2020\1_2020\"/>
    </mc:Choice>
  </mc:AlternateContent>
  <bookViews>
    <workbookView xWindow="0" yWindow="0" windowWidth="25596" windowHeight="15996"/>
  </bookViews>
  <sheets>
    <sheet name="Rekapitulace" sheetId="1" r:id="rId1"/>
    <sheet name="Velký sál" sheetId="15" r:id="rId2"/>
    <sheet name="Nahrávání ve velkém sále" sheetId="24" r:id="rId3"/>
    <sheet name="Jeviště a textílie" sheetId="22" r:id="rId4"/>
    <sheet name="Digital signage" sheetId="25" r:id="rId5"/>
    <sheet name="Ostatní produkty" sheetId="26" r:id="rId6"/>
  </sheets>
  <definedNames>
    <definedName name="Excel_BuiltIn_Print_Titles_1" localSheetId="4">#REF!</definedName>
    <definedName name="Excel_BuiltIn_Print_Titles_1" localSheetId="3">#REF!</definedName>
    <definedName name="Excel_BuiltIn_Print_Titles_1" localSheetId="2">#REF!</definedName>
    <definedName name="Excel_BuiltIn_Print_Titles_1" localSheetId="5">#REF!</definedName>
    <definedName name="Excel_BuiltIn_Print_Titles_1" localSheetId="0">Rekapitulace!#REF!</definedName>
    <definedName name="Excel_BuiltIn_Print_Titles_1" localSheetId="1">#REF!</definedName>
    <definedName name="Excel_BuiltIn_Print_Titles_1">#REF!</definedName>
    <definedName name="_xlnm.Print_Area" localSheetId="0">Rekapitulace!$A$1:$E$10</definedName>
    <definedName name="_xlnm.Print_Area" localSheetId="1">'Velký sál'!$B$1:$I$44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" i="24" l="1"/>
  <c r="I13" i="24" s="1"/>
  <c r="C5" i="1" s="1"/>
  <c r="E5" i="1" s="1"/>
  <c r="I12" i="24"/>
  <c r="I36" i="15"/>
  <c r="I32" i="15"/>
  <c r="I27" i="15"/>
  <c r="I20" i="15"/>
  <c r="I30" i="15"/>
  <c r="I10" i="15"/>
  <c r="I6" i="15"/>
  <c r="I17" i="15"/>
  <c r="I12" i="22"/>
  <c r="I15" i="22"/>
  <c r="I3" i="22"/>
  <c r="I4" i="22"/>
  <c r="I5" i="22"/>
  <c r="I6" i="22"/>
  <c r="I7" i="22"/>
  <c r="I8" i="22"/>
  <c r="I9" i="22"/>
  <c r="I10" i="22"/>
  <c r="I11" i="22"/>
  <c r="I13" i="22"/>
  <c r="I16" i="22"/>
  <c r="I16" i="26"/>
  <c r="A16" i="26"/>
  <c r="I15" i="26"/>
  <c r="A15" i="26"/>
  <c r="I13" i="26"/>
  <c r="A13" i="26"/>
  <c r="I12" i="26"/>
  <c r="A12" i="26"/>
  <c r="I11" i="26"/>
  <c r="A9" i="26"/>
  <c r="A11" i="26" s="1"/>
  <c r="I10" i="26"/>
  <c r="I9" i="26"/>
  <c r="I8" i="26"/>
  <c r="A8" i="26"/>
  <c r="A10" i="26"/>
  <c r="I6" i="26"/>
  <c r="A6" i="26"/>
  <c r="I4" i="26"/>
  <c r="I17" i="26"/>
  <c r="C8" i="1" s="1"/>
  <c r="E8" i="1" s="1"/>
  <c r="I25" i="15"/>
  <c r="A25" i="15"/>
  <c r="I9" i="15"/>
  <c r="A9" i="15"/>
  <c r="I7" i="25"/>
  <c r="A7" i="25"/>
  <c r="I5" i="25"/>
  <c r="I8" i="25" s="1"/>
  <c r="C7" i="1" s="1"/>
  <c r="E7" i="1" s="1"/>
  <c r="A5" i="25"/>
  <c r="I4" i="25"/>
  <c r="I3" i="25"/>
  <c r="A3" i="25"/>
  <c r="A4" i="25"/>
  <c r="I14" i="15"/>
  <c r="A13" i="22"/>
  <c r="A12" i="22"/>
  <c r="A11" i="22"/>
  <c r="A12" i="24"/>
  <c r="I10" i="24"/>
  <c r="A10" i="24"/>
  <c r="I9" i="24"/>
  <c r="A9" i="24"/>
  <c r="I8" i="24"/>
  <c r="A8" i="24"/>
  <c r="I7" i="24"/>
  <c r="A7" i="24"/>
  <c r="I6" i="24"/>
  <c r="I5" i="24"/>
  <c r="I4" i="24"/>
  <c r="A4" i="24"/>
  <c r="A6" i="24"/>
  <c r="A3" i="24"/>
  <c r="A5" i="24"/>
  <c r="I38" i="15"/>
  <c r="A38" i="15"/>
  <c r="A10" i="22"/>
  <c r="A9" i="22"/>
  <c r="I42" i="15"/>
  <c r="A42" i="15"/>
  <c r="I41" i="15"/>
  <c r="A41" i="15"/>
  <c r="I23" i="15"/>
  <c r="A23" i="15"/>
  <c r="I22" i="15"/>
  <c r="A22" i="15"/>
  <c r="I19" i="15"/>
  <c r="I18" i="15"/>
  <c r="I16" i="15"/>
  <c r="I15" i="15"/>
  <c r="I13" i="15"/>
  <c r="A20" i="15"/>
  <c r="A19" i="15"/>
  <c r="A6" i="15"/>
  <c r="A13" i="15"/>
  <c r="I5" i="15"/>
  <c r="A7" i="22"/>
  <c r="A15" i="22"/>
  <c r="A8" i="22"/>
  <c r="C6" i="1"/>
  <c r="E6" i="1" s="1"/>
  <c r="A3" i="22"/>
  <c r="A5" i="22"/>
  <c r="A4" i="22"/>
  <c r="A6" i="22" s="1"/>
  <c r="I43" i="15"/>
  <c r="I40" i="15"/>
  <c r="A40" i="15"/>
  <c r="I37" i="15"/>
  <c r="I35" i="15"/>
  <c r="I34" i="15"/>
  <c r="A34" i="15"/>
  <c r="A35" i="15" s="1"/>
  <c r="A36" i="15" s="1"/>
  <c r="A37" i="15" s="1"/>
  <c r="I31" i="15"/>
  <c r="I29" i="15"/>
  <c r="I28" i="15"/>
  <c r="A27" i="15"/>
  <c r="A28" i="15" s="1"/>
  <c r="A29" i="15" s="1"/>
  <c r="I12" i="15"/>
  <c r="I8" i="15"/>
  <c r="I4" i="15"/>
  <c r="I44" i="15" s="1"/>
  <c r="C4" i="1" s="1"/>
  <c r="E4" i="1" s="1"/>
  <c r="A4" i="15"/>
  <c r="A31" i="15"/>
  <c r="A32" i="15"/>
  <c r="A10" i="15"/>
  <c r="A43" i="15"/>
  <c r="A5" i="15"/>
  <c r="A8" i="15"/>
  <c r="A12" i="15" s="1"/>
  <c r="A14" i="15" s="1"/>
  <c r="A15" i="15"/>
  <c r="A18" i="15" s="1"/>
  <c r="A16" i="15"/>
  <c r="E9" i="1" l="1"/>
  <c r="E10" i="1" s="1"/>
  <c r="A17" i="15"/>
  <c r="A30" i="15"/>
</calcChain>
</file>

<file path=xl/sharedStrings.xml><?xml version="1.0" encoding="utf-8"?>
<sst xmlns="http://schemas.openxmlformats.org/spreadsheetml/2006/main" count="349" uniqueCount="187">
  <si>
    <t>pořadové číslo</t>
  </si>
  <si>
    <t>popis</t>
  </si>
  <si>
    <t>Kč/jednotka bez_DPH</t>
  </si>
  <si>
    <t>počet</t>
  </si>
  <si>
    <t>cena celkem / Kč bez DPH</t>
  </si>
  <si>
    <t>číslo položky</t>
  </si>
  <si>
    <t>název</t>
  </si>
  <si>
    <t>Výrobce</t>
  </si>
  <si>
    <t>Typ</t>
  </si>
  <si>
    <t>ks</t>
  </si>
  <si>
    <t>Přípojné místo</t>
  </si>
  <si>
    <t>Řídicí systém</t>
  </si>
  <si>
    <t>kpl</t>
  </si>
  <si>
    <t>Instalace a služby</t>
  </si>
  <si>
    <t>Instalace AV techniky</t>
  </si>
  <si>
    <t>Instalace AV techniky a kabeláže včetně konektorů (Příprava a pokládka kabelového svazku. Konektory: audio, video, řízení, napájení, instalace přípojných míst), včetně úklidu a revize elektroinstalace AV techniky. včetně dopravy.</t>
  </si>
  <si>
    <t>set</t>
  </si>
  <si>
    <t>Ostatní drobný instalační materiál</t>
  </si>
  <si>
    <t>Bezlampový datový projektor</t>
  </si>
  <si>
    <t>AV technologický stojan</t>
  </si>
  <si>
    <t>AV rack recepce</t>
  </si>
  <si>
    <t>AV rack - příslušenství</t>
  </si>
  <si>
    <t>Nábytkový vestavný ventilátor, průtok vzduchu 566 l/min, hlučnost 24dB @ 1m, automatická aktivace při 30,5 °C.</t>
  </si>
  <si>
    <t>Audio kabely</t>
  </si>
  <si>
    <t>Sada kusových audio kabelů pro propojení audio zařízení v racku</t>
  </si>
  <si>
    <t>Ovládací panely</t>
  </si>
  <si>
    <t>Příslušenství řídicí systémy</t>
  </si>
  <si>
    <t>Mixážní systém</t>
  </si>
  <si>
    <t>Polička nízkoprofilová s perforací 1U/250mm, max. nosnost 20 kg</t>
  </si>
  <si>
    <t>19" rozvodný panel  1U 8x230V UTE, přívod černý - 2m, podsvícený vypínač</t>
  </si>
  <si>
    <t>Racková (19“ standardní šířka) konstrukce pro osazení do katedry, vykrývací plechy, výška 15U + ostatní montážní materiál</t>
  </si>
  <si>
    <r>
      <t xml:space="preserve">celková cena bez </t>
    </r>
    <r>
      <rPr>
        <b/>
        <sz val="12"/>
        <rFont val="Arial CE"/>
        <family val="2"/>
        <charset val="238"/>
      </rPr>
      <t>DPH:</t>
    </r>
  </si>
  <si>
    <t>Interface</t>
  </si>
  <si>
    <t>Zasedací místnost - 4</t>
  </si>
  <si>
    <t>celková cena celkem bez DPH:</t>
  </si>
  <si>
    <t>Přípojné místo na zeď</t>
  </si>
  <si>
    <t>Stropní držák projektoru</t>
  </si>
  <si>
    <t>Reproduktorová soustava</t>
  </si>
  <si>
    <t>Příslušenství audio technika</t>
  </si>
  <si>
    <t>Mikrofonní stativ s ramenem. Hmotnost 3,2 kg, výška 900/1605 mm, rameno 460/770 mm, černý</t>
  </si>
  <si>
    <t>LBB 1968/00</t>
  </si>
  <si>
    <t>Jednokanálový eliminátor zpětné vazby s fázovým posunem, digitální zpracování signálu, vhodné pro akusticky náročné prostředí, spec. směšovač pro dva mikrofony na řeč. pultu, záruka 36 měsíců</t>
  </si>
  <si>
    <t>Zesilovač</t>
  </si>
  <si>
    <t>Přípojné místo stůl s vytahovacími kabely</t>
  </si>
  <si>
    <t>Doprava</t>
  </si>
  <si>
    <t xml:space="preserve">HDMI/HDMI  M/M HighSpeed s Ethernetem , 3D, HDCP, CEC, Full HD (1080i/p), HD ready (720i/p), SDTV (480i/p). OFC (bezkyslíkatá měď). 2x stíněný. Průměr 9,5 mm. </t>
  </si>
  <si>
    <t>Audio pro mluvené slovo a ozvučení sálu</t>
  </si>
  <si>
    <t>Kamera</t>
  </si>
  <si>
    <t>Držák, stojan, úchyt</t>
  </si>
  <si>
    <r>
      <t xml:space="preserve">celková cena včetně </t>
    </r>
    <r>
      <rPr>
        <b/>
        <sz val="12"/>
        <rFont val="Arial CE"/>
        <family val="2"/>
        <charset val="238"/>
      </rPr>
      <t>DPH 21%:</t>
    </r>
  </si>
  <si>
    <t>Roletové plátno</t>
  </si>
  <si>
    <t>Mixážní matice s DSP, 8 vstupů / 8 výstupů, 20Hz - 20 kHz, latence max. 1,6 ms, předdefinované konfigurace, presety, řízení TCP/IP, I/O (CUE, AMX...), PC GUI, web browser, iPad/iPhone, vstupy symetrické mic. / line, Phantom +20V, výstup symetrický / nesymetrický, režimy DSP: vstupní a výstupní zisk, HF a LF fitr, FIR, výhybky, parametrická a grafická ekvalizace, expanze, komprese, de-essing, limitace, AGC, kompenzace ruchů, eliminace zp. vazby, auto mixáž, priorita, signálové směrování, zpoždění, polarita, 480x180x437 mm</t>
  </si>
  <si>
    <t>Mikrofon bezdrátový</t>
  </si>
  <si>
    <t>Dvojitá inteligentní rychlonabíječka pro vysílače bezdrátových mikrofonů, nabíjí bez vyjmutí baterií z vysílačů, set vč. síť. zdroje a NiMH akumulátorových baterií</t>
  </si>
  <si>
    <t>Profesionální kamera s velkým snímačem 1/3,1", objektivem 29,5 - 612 mm s 20x optickým zoomem a světelností f/1,8 - 3,6. Stabilní a ergonomický design, který umožňuje lepší posazení kamery na rameno. Praktickou zajímavostí je vestavěné LED světlo včetně
difuzního filtru.</t>
  </si>
  <si>
    <t>Plynulý a přesný posuv středové tyče je zajištěn kličkou a ozubeným převodem. Stativy jsou vybaveny vodováhou. Radiální vzpěry mezi nohami a středovou tyčí zvyšují celkovou
stabilitu stativu. Jednopáková dvouosá fluidní videohlava PH-368 s rychloupínací destičkou QB-6RL umožňuje snadné a rychlé upnutí a uvolnění videokamery nebo fotoaparátu. Páka hlavy je nastavitelná pro levou nebo pravou ruku. Rychloupínací
destičky mají upínací šroub a protiskluzový korkový povrch. Stativy jsou dodávány včetně pouzdra s ramenním popruhem.</t>
  </si>
  <si>
    <t>Záznam</t>
  </si>
  <si>
    <t>Stativ</t>
  </si>
  <si>
    <t>Set obsahuje: 2x stativ, 1x teleskopická tyč, 2x Mini Spring Clamp a 1x transportní brašna
Teleskopická tyč 272B: 112cm - 298cm
Výška stativu 1052BAC: 101.0 cm - 237.0 cm</t>
  </si>
  <si>
    <t>Klíčovací pozadí</t>
  </si>
  <si>
    <t>Dvoudílné závaží Manfrotto o hmotnosti 0,85 kg a délce 275 cm slouží k propnutí
fotografického pozadí.</t>
  </si>
  <si>
    <t>FOMEI textilní pozadí 2,7x2,9m Chromagreen/Zelená</t>
  </si>
  <si>
    <t>Sada studiového osvětlení</t>
  </si>
  <si>
    <t>Sada trvalých světel pro fotografování nebo pro svícení ve videostudiu. Plynule regulovatelná halogenová světla s příslušenstvím. Pro konverzi barevné teploty halogenových světel na teplotu denního světla 5500 K lze dokoupit a použít konverzní filtr
SLS-HT 720 (obj.kód: ZC8216).</t>
  </si>
  <si>
    <t>Mobilní jeviště 7,5 x 3m - složené z jevištních podest 2x1m  a atypických 1,5 x 1 m s prokazatelnou nosností 750kg/m2 s rámem z hliníkového vícekomorového profilu osazené deskou s voděodolnou a protiskluzovou úpravou černé barvy tzv. OUTDOOR podesty. V ceně zahrnut veškerý spojovací a stabilizační materiál pro jeviště jako např. rámové spojky, obvodové spojky, spojky nohou, případné zavětrování atd.</t>
  </si>
  <si>
    <t>sada</t>
  </si>
  <si>
    <t>Nástrčné nohy jeviště - sada 4 nástrčných noh pro každou podestu pro výšku jeviště40cm. Nohy z hliníkového profilu odpovídající dimenze pro dodržení nosnosti jeviště.</t>
  </si>
  <si>
    <t>Mobilní schodiště  jeviště - schody o šířce 100cm.  Výška schodiště do 40cm, tedy 1 stupeň 20cm. Schodiště demontovatelné a přenosné. Nášlapná vrstva ze stejného protiskluzového materiálu jako je povrch jeviště. Včetně spojky k jevišti.</t>
  </si>
  <si>
    <t>Textilní výkryt čela jeviště z jevištního sametu a minimální hmotnosti 350g/m2. Výkryt ušitý s pevným řasením 50%, nahořesuchý zip pro uchycení k jevištním podestám, po stranách zapraveno, dole všitá zátěž 400g/m.</t>
  </si>
  <si>
    <t xml:space="preserve">Transportní vozíky – pro transport segmentů jeviště budou dodány k tomuto účelu konstruované vozíky o maximální šířce 100cm a délce potřebné pro jevištní podestu 2x1m. Vozíky dimenzované pro 10 podest. Vozíky budou opatřeny 2 pevnými a 2 otočnými celopryžovými, nebo silikonovámi koly pro lehčí manipulaci. Vozíky budou opatřeny madlem jehož výška bude 110cm od země. </t>
  </si>
  <si>
    <t xml:space="preserve">Kolejnice opony - oponová dráha umístěna na tahové tyči.. Délka oponové dráhy 750cm 2 kusy, a 1200cm 2kusy. Oponová dráha bude odnímatelná a na tyči upevněná pomocí  svorek o nosnosti každé 20kg (standardní svorky pro trasové kce a tahové tyče). Oponová dráha z hliníkového vícekomorového profilu. Bude opatřena tažnými vozíky s překryvovými ramínky alespoň 25 dlouhými, dále běžkami v počtu odpovídajícím počtu úvazů, nebo ok na oponách. Opony budou ovládány ručně tahem za látku. </t>
  </si>
  <si>
    <t>Akustické závěsy -  z černého jevištního sametu a minimální hmotnosti 350g/m2. Závěs ušitý s pevným řasením 50%, nahoře tkanice nebo oka po 20cm, po stranách zapraveno, dole všitá zátěž 400g/m. Závěsy ušity ze samostatných dílů samostatných dílů aby bylo možno je rozhrnovat ke stranám. Rozměr závěsů vždy šířka x výška. Dělení potom 230x310cm 2 kusy, 310 x 310cm 1 kus, 180 x 310cm 1 kus, 170 x 310cm 2 kusy, 395 x 310cm 2 kusy, 320 x 310cm 4 kusy, 395 x 310cm 1 kus.</t>
  </si>
  <si>
    <t xml:space="preserve">Konstrukce pro klíčovací pozadí Green Box – variabilním systémem QDS –  bude potřeba 2kusy stojek 247-426cm, 2 základnové desky a 1 příčník 213-365cm. </t>
  </si>
  <si>
    <t>Green box - klíčovací tkanina v úpravě, nahoře a po stranách oka pro vypínání, dole zapraveno. Velikost 300 x x300cm.</t>
  </si>
  <si>
    <t>Green box podlahová krytina -  cvelikost 300 x 150cm</t>
  </si>
  <si>
    <t>Doprava a montáž</t>
  </si>
  <si>
    <t xml:space="preserve">sada </t>
  </si>
  <si>
    <t>Mobilní ozvučení</t>
  </si>
  <si>
    <t>3D tiskárna</t>
  </si>
  <si>
    <t>Jevištní stropní konstukce</t>
  </si>
  <si>
    <t>3D tiskárna - tisková plocha 250x 210x 210mm, celkový modelovací prostor 11.025cm3, výška vrstvy 0.05mm, tryska 0.4mm, tiskový materiál je struna 1.75mm, rychlost tisku 200+ mm/s, podporuje materiálý ABS, PLA, PETT, HIPS, Laywood, Laybrick, Bronzefill, ASA, T-Glase,filamenty s uhlíkovým vláknem, polykarbonát, technologie tisku FDM, plně automatická kalibrace tiskové plochy, bezúdržbová tisková plocha, vyhřívaná magnetická podložka s vyměnitelnými tiskovými pláty, detekce a zotavení ze ztráty přívodu energie, LCD displej, čtečka SD, USB 2.0, záruka 24 měsíců</t>
  </si>
  <si>
    <t>IT a ostatní produkty</t>
  </si>
  <si>
    <t>Stmívač</t>
  </si>
  <si>
    <t>Subwoofer 2x 10", 2x 400W / 2x 8Ω, přepínatelná impedance 4-16Ω, SPL 99 dB, 45 - 150 Hz, výkonový vstup / výstup,  700x352x450 mm, 30,4 kg, černé provedení (k dodání i  v bílém)</t>
  </si>
  <si>
    <t>Mobilní aktivní systém s mixážním pultem, 2x80W, dvě dvoupásmové reprosoustavy 6,5"+1", 64Hz - 22kHz, 100° x 80°, vstupy: 2x mic/line, 2x stereo, konektory 2x XLR/jack 6,3mm, 2x jack 6,3mm, 2x cinch, 1x stereo jack 3,5mm, výstup 2x cinch, DSP limiter a nastavení, EQ, 36mm stativový úchyt, reprosoustava 530x705x340mm, 11,4 kg</t>
  </si>
  <si>
    <t>Hliníkový stativ na reproboxy do 35 kg / precizní provedení. Hmotnost 3,2 kg, výška 1320/2020 mm. Barva černá</t>
  </si>
  <si>
    <t>Voděodolný nylonový obal na 2 stativy pro reproboxy nebo světla např. K&amp;M 214/6 apod. Hmotnost 0,6 kg, délka 1150 mm, barva černá s logem K&amp;M</t>
  </si>
  <si>
    <t>Nylonový voděodolný obal pro 2 mikrofonní stojany nebo 2 malé stojany na reproboxy. Hmotnost 0,16 kg, délka 1275 mm. Barva černá s logem.</t>
  </si>
  <si>
    <t>Digital signage - příslušenství</t>
  </si>
  <si>
    <t>Digital signage - přehrávače</t>
  </si>
  <si>
    <t>Přehrávač podporující zobrazení max. 4K obrazu, možnost vytvoření více zónového obsahu s videem, obrázky, RSSFeed či HTML, obsahuje širokou škálu rozhraní např. RS-232 pro řízení zobrazovačů, 12-pin GPIO pro vytváření interaktivních obsahu za pomoci čidel, senzoru, umožňující vytvořit dynamický obsah, možnost synchornizace jednotlivých zón, přehrávač bez otočných součásti a s pasivním chlazením, podpora 4K@60Hz, formáty zobrazení H.265, H.264(MPEG-4, Part 10), MPEG-2, MPEG-1, .ts, .mpg, .vob, .mov, .mp4, .m2ts, BMP, JPEG, PNG, MP2, MP3, AAC, and WAV (průchozí AC3), podpora HTML5, uložiště dat microSD karta, součástí dodávky SW pro správu obsahu včetně vzdálené zprávy v lokální sítí, USB 2.0, GPIO, RS-232, 3.5mm audio výstup, HDMI 2.0a výstup, GigabitEthernet, M.2 slot pro Wifi/BT</t>
  </si>
  <si>
    <t>dual anténa kompatibilní s HD3, XD3 a XT3 modely, m.2 rozhraní, podpora 802.11a/b/g/n a BT</t>
  </si>
  <si>
    <t>micro SD karta pro přehrávače Brightsign, UHS-I Class Speed U1, 32GB, vhodná do provozních prostor, odolná vůdčí prostředí od -40°C do 85°C, včetně adaptéru na SD formát</t>
  </si>
  <si>
    <t>Osvětlení</t>
  </si>
  <si>
    <t>Spot osvětlení, instalace na závitové tyče,
LED Par: pro libovolnou aplikaci v potřebují z nastavitelná Tri-barevný LED.
D-Fi USB kompatibilita pro Wireless Master/Slave nebo DMX Control.
Porovná stávající osvětlení nebo naladit na ideální teplotu pro videa.
Ideální pro klidné aplikací kvůli a žádné pohybující se části.
Blikání operace vhodné pro použití na kameru</t>
  </si>
  <si>
    <t>Přípojné místo do zdi - 1x HDMI</t>
  </si>
  <si>
    <t>Digital signage - prezentace obsahu</t>
  </si>
  <si>
    <t xml:space="preserve">Průzkum cen - cenová studie vybavení </t>
  </si>
  <si>
    <t>Digitální high-tech AV laboratoř ZŠ Psáry</t>
  </si>
  <si>
    <t>Projekce</t>
  </si>
  <si>
    <t>Laboratoř - velká místnost - studio (HLAVNÍ STUDIO)</t>
  </si>
  <si>
    <t>Samostatné nahrávání ve velkém studiu - mobilní řešení</t>
  </si>
  <si>
    <t xml:space="preserve">Sada nahrávací, audiorozhraní AI-1 a mikrofon NT1, AI-1: XLR/jack vstup, fantomové napájení +48V, analogové symetrické TRS výstupy, sluchátkový výstup, 24bit/96kHz převodník, NT1: velkomembránový kondenzátorový </t>
  </si>
  <si>
    <t>Podesty a látky</t>
  </si>
  <si>
    <t xml:space="preserve">
Světelný výkon min. 6000ANSI lumen
Laserový světelný zdroj s životností min. 20.000 hodin
Nativní rozlišení WUXGA (1920x1200)
3LCD technologie pro vysoký barevný světený výkon
Min. 1,6x optický ZOOM
Krátká projekční vzdálenost: 100” úhlopříčka obrazu ze vzdálenosti 2,4m až max. 2,5m
Vstupy: min 2x HDMI 4K kompatibilní, min. 1x HDbaseT kompatibilní RJ45 vstup 4K kompatibilní, min. 2xVGA, 1x LAN samostaný pro řízení, USB s možností napájení externího zařízení 5V-2A
Váha max. 8kg
Záruka 5let nebo 20.000 hodin
</t>
  </si>
  <si>
    <t>Držák pro projektor, kotvený do pevné stropní konstrukce, možnost rektifikace natočení projektoru ve všech směrech, vedení kabeláže uvnitř tyče držáku</t>
  </si>
  <si>
    <t xml:space="preserve">Elektrická roletová projekční plocha s bočním vypínání povrchu. Projekční povrch Matte White se ziskem 1.0 a pozorovacím úhlem 120°.  Formát 16:9, rozměr obrazu 330x206m, černý rámeček </t>
  </si>
  <si>
    <t>Maticový přepínač</t>
  </si>
  <si>
    <t xml:space="preserve">4×2 AV maticový přepínač s HDMI, DisplayPort a USB-C vstupy
USB-C vstup pro AV, data a napájení zařízení
HDBaseT a HDMI výstupy s různými režimy přepínání AV
USB 2.0 rozhraní a přenos až do 100 metrů
Podpora 4K/UHD 60 Hz 4:4:4 na portech HDMI, DisplayPort a USB-C
Downscaling ze 4K na 1080p </t>
  </si>
  <si>
    <t>4K/UHD HDMI extender, 4K HDR10, HDBaseT přijímač s PoE a řízením až do vzdálenosti 70 m, HDCP 2.2, dálkové napájení, obousměrné RS-232, IR, multikanálové audio, LED indikátory, možnost uchycení do racku</t>
  </si>
  <si>
    <t>HDMI extender</t>
  </si>
  <si>
    <t xml:space="preserve">Koncový zesilovač zvuku 2x600W RMS / 2x840W max. do zátěže 4 Ohmy, topologie Class-H s vysokou účinností, vestavěný DSP (digitální signálový procesor) Analog Devices s 10 volitelnými presety, inteligentní ochranný procesor APC, řízená aktivní ventilace, klasický napájecí zdroj s toroidním transformátorem, 2U, max rozměry : Šířka: 480mm, Výška: 90mm, Hloubka: 330mm, Hmotnost: 12,1kg
</t>
  </si>
  <si>
    <t xml:space="preserve">Výkonný nástěnný dvoupásmový reproduktor min. (8" woofer a 1" tweeter), min. 300W @ 8ohm, skříň dřevěná (překližka), bílý. Součástí dodávky je úchyt ve tvaru "U" k montáži na stěnu a zapuštěné závity na zadní, horní a bočních stěnách k zavěšení. Max rozměry Šířka: 250mm, Výška: 411mm
Hloubka: 250mm, Hmotnost: 9,75kg
</t>
  </si>
  <si>
    <t>Mikroportová sada - ruční s mikrofonem (kardioida), miniaturním přijímačem, 566-608 MHz, Frekvenční rozsah VF: 470 - 865 MHz (pásma A+ - G) Harmonické zkreslení (THD): &lt; 0,9 % Kmitočtový zdvih š./š.: +/- 48 kHz
Odstup signál / šum: &gt; 110 dB(A) Počet vysílacích frekvencí: 1680 Předvolby: 12 x 20 + 1 Systém potlačení VF šumu: HDX Frekvenční rozsah: 80 - 18000 Hz</t>
  </si>
  <si>
    <t>Mikroportová sada - hlavový s mikrofonem (kulová charakteristika), vč.rackového adaptéru, 558-626 MHz, Anténní konektor: 2 x BNC, 50 Ohm Frekvenční rozsah: 80 - 18000 Hz Frekvenční rozsah VF: 470 - 865 MHz (pásma A - G) Harmonické zkreslení (THD): &lt; 0,9 % Kmitočtový zdvih š./š.: +/- 48 kHz Odstup signál / šum: &gt; 115 dB(A)
Počet vysílacích frekvencí: 2880 Předvolby: 24 x 20 + 1
Šířka VF pásma: 72 MHz Přijímač Konektor: RJ-45 (LAN)
NF konektory: XLR, 6,3 mm jack Výstupní úroveň zvuku (nesymetrický): Jack: +12 dBu max Výstupní úroveň zvuku (symetrický): XLR: +18 dBu max Vysílač Doba provozu na baterie: &gt; 8 h Hmotnost: 160 g Napájení: 2 x 1,5 V AA
VF vysílací výkon: 10/30/50 mW Mikrofon Akustický tlak (SPL): 143 dB Citlivost: 5 mV/Pa Mikrofonní systém: elektretový Směrová charakteristika: kulová
Další údaje Systém potlačení VF šumu: HDX</t>
  </si>
  <si>
    <t>Pasivní směrová anténa 450-960 MHz, Frekvenční rozsah VF: 450 - 960 MHz Vyzařovací úhel: 100°
Zisk: 4 dB Předozadní poměr: &gt;14 dB
Konektor: BNC / 50 Ohm Max. Rozměry: 258 x 273 x 35 mm Hmotnost: 360 g</t>
  </si>
  <si>
    <t>Aplikace pro emulaci dotykového panelu a kontroléru. Kompatibilní s operačním systémem Apple iOS (iPad, iPhone, iPod Touch. 1 licence přísluší každému jednotlivému zařízení.</t>
  </si>
  <si>
    <t>Mediální stanice, 2x video vstup, záznam, streaming, konference, OpenCast, 1x přední USB port pro externí úložiště 1x zadní USB port pro ovládání kamery přes RS-232, podpora HID protokolu k interaktivnímu projektoru
1x VGA/HDMI vstup pro počítač (možnost s redukci z DVI do HDMI a z Componentu do VGA) 1x VGA/HDMI vstup pro kameru (nebo počítač) 1x VGA/HDMI výstup pro náhledový monitor 1x RJ-45 Ethernet konektor pro připojení do internetu
2x RJ-45 Ethernet konektor pro kameru 1x RJ-45 konektor pro konfiguraci a kontrolu 1x RS-232 konektor
2x 3,5mm jack audio vstup (mic, line) 1x 3,5mm jack line audio výstup 1x streamový vstup pro jinou konferenční SG-1
maximální rozlišení FullHD při 60 snímcích za vteřinu
možností kreslení do obrázku, nebo dynamického videa
kompatibilní s "Opencast" platformou</t>
  </si>
  <si>
    <t>Instalační krabice pro dotykový panel</t>
  </si>
  <si>
    <t>studio - školní rozhlas</t>
  </si>
  <si>
    <t>studiový set (mikrofonní sada)</t>
  </si>
  <si>
    <t>Instalace AV techniky a kabeláže včetně konektorů (Příprava a pokládka kabelového svazku. Konektory: audio, video, řízení, napájení, instalace přípojných míst), včetně úklidu a revize elektroinstalace AV techniky a projektové dokumentace skutečného stavu. . včetně dopravy.</t>
  </si>
  <si>
    <t>Název</t>
  </si>
  <si>
    <t>Velký sál</t>
  </si>
  <si>
    <t>Samostatné nahrávání ve velkém sále - mobilní řešení</t>
  </si>
  <si>
    <t>Jeviště a textílie</t>
  </si>
  <si>
    <t xml:space="preserve">Instalace AV techniky a kabeláže včetně konektorů (Příprava a pokládka kabelového svazku. Konektory: audio, video, řízení, napájení, instalace přípojných míst), včetně úklidu a revize elektroinstalace AV techniky. Včetně dopravy, programování a SW prácí (Řídící systém, Režimy a předvolby na dotykovém panelu, Tvorba manuálu pro systém) a zaškolení uživatele. </t>
  </si>
  <si>
    <t>Optoma</t>
  </si>
  <si>
    <t>Vogels</t>
  </si>
  <si>
    <t>PPC1540</t>
  </si>
  <si>
    <t>AdeoScreen</t>
  </si>
  <si>
    <t>CLCTS</t>
  </si>
  <si>
    <t xml:space="preserve">PremiumCord </t>
  </si>
  <si>
    <t>HDMI matrix switch 4:2</t>
  </si>
  <si>
    <t>RCF</t>
  </si>
  <si>
    <t>ART 708-A mkIV</t>
  </si>
  <si>
    <t>SUB 702-AS II</t>
  </si>
  <si>
    <t>Sennheiser</t>
  </si>
  <si>
    <t>ew 100 G4-835-S</t>
  </si>
  <si>
    <t>ew 100 G4-ME3</t>
  </si>
  <si>
    <t>Bosh</t>
  </si>
  <si>
    <t>HP</t>
  </si>
  <si>
    <t>Panasonic</t>
  </si>
  <si>
    <t>Libec</t>
  </si>
  <si>
    <t>ALX KIT</t>
  </si>
  <si>
    <t>Exalite</t>
  </si>
  <si>
    <t>Vivitek</t>
  </si>
  <si>
    <t>SanDisk</t>
  </si>
  <si>
    <t>RODE</t>
  </si>
  <si>
    <t>Complete Studio Kit</t>
  </si>
  <si>
    <t>Průša</t>
  </si>
  <si>
    <t>i3 MK3S</t>
  </si>
  <si>
    <t>K&amp;M</t>
  </si>
  <si>
    <t>210/2</t>
  </si>
  <si>
    <t>A 2003-UHF</t>
  </si>
  <si>
    <t>Adam Hall</t>
  </si>
  <si>
    <t>HC-MDH3 - Cena s paměťovou kartou a náhradní baterií</t>
  </si>
  <si>
    <t>Samostatně stojící rack</t>
  </si>
  <si>
    <t>Uzamykatelný šuplík</t>
  </si>
  <si>
    <t>RCF + Adam Audio + Focusrite</t>
  </si>
  <si>
    <t>F 16XR + externí zvuková karta</t>
  </si>
  <si>
    <t xml:space="preserve">Extender pro přenos HDMI po kabelu CATx - Vysílač
Podpora standardů HDBase-T, HDMI 1.4a, HDCP 2.2
Podpora 4K/UHD@60Hz 4:2:0
Přenos 1920x1200 a 1080p/60 na max. 100 m, přenos 4K/UHD na 70 m  (obojí při použití kabelu CAT6/7)
</t>
  </si>
  <si>
    <t>L2015</t>
  </si>
  <si>
    <t>Je součástí položky Reproduktorová soustava</t>
  </si>
  <si>
    <t>Jednotka pro řízení elektronických předřadníků zářivek, možnost rozdělení 64 stmívatelných předřadníků zářivek na jedné sběrnici až na 15 nezávislých skupin, kompatibilní s předřadníky DALI firem Philips, Osram, Tridonic, Helvar a pod...,, testovací tlačítka na čelním panelu, programovatelné parametry (odezva na vstupy, min., max. hodnota výstupního napětí, rychlost stmívání),</t>
  </si>
  <si>
    <t>součástí Digital signage přehrávače</t>
  </si>
  <si>
    <t xml:space="preserve">PremiumCord HDMI </t>
  </si>
  <si>
    <t>Repeater</t>
  </si>
  <si>
    <t>Součástí  položky Záznam listu "Nahrávání ve velkém sále"</t>
  </si>
  <si>
    <t>ZBook 15 G6 + převodník usb-rs232</t>
  </si>
  <si>
    <t>Apple ipad</t>
  </si>
  <si>
    <t>Foxtron</t>
  </si>
  <si>
    <t>DALI4SW</t>
  </si>
  <si>
    <t>Middle atlantic</t>
  </si>
  <si>
    <t>Cabinet Cooler</t>
  </si>
  <si>
    <t>MANFROTTO 1314B</t>
  </si>
  <si>
    <t>1314B</t>
  </si>
  <si>
    <t>062-2</t>
  </si>
  <si>
    <t xml:space="preserve">MANFROTTO </t>
  </si>
  <si>
    <t>Fomei</t>
  </si>
  <si>
    <t>PANDUIT</t>
  </si>
  <si>
    <t xml:space="preserve"> CMHDBTBTX</t>
  </si>
  <si>
    <t>CMHDBTBRX</t>
  </si>
  <si>
    <r>
      <t xml:space="preserve">Dotykový panel drátový vestavný. </t>
    </r>
    <r>
      <rPr>
        <b/>
        <sz val="10"/>
        <color theme="1"/>
        <rFont val="Arial"/>
        <family val="2"/>
        <charset val="238"/>
      </rPr>
      <t xml:space="preserve">Technické parametry panelu: </t>
    </r>
    <r>
      <rPr>
        <sz val="10"/>
        <color theme="1"/>
        <rFont val="Arial"/>
        <family val="2"/>
        <charset val="238"/>
      </rPr>
      <t xml:space="preserve">Technické parametry panelu: úhlopříčka 7" 17:10, </t>
    </r>
    <r>
      <rPr>
        <b/>
        <sz val="10"/>
        <color theme="1"/>
        <rFont val="Arial"/>
        <family val="2"/>
        <charset val="238"/>
      </rPr>
      <t>rozlišení 1024x600, 24-bitové barvy, kapacitní dotykový</t>
    </r>
    <r>
      <rPr>
        <sz val="10"/>
        <color theme="1"/>
        <rFont val="Arial"/>
        <family val="2"/>
        <charset val="238"/>
      </rPr>
      <t xml:space="preserve">, vestavěné reproduktory, mikrofon a kamera, světelný a pohybový senzor, IP komunikace, napájení přes PoE (adaptér je součástí balení), </t>
    </r>
    <r>
      <rPr>
        <b/>
        <sz val="10"/>
        <color theme="1"/>
        <rFont val="Arial"/>
        <family val="2"/>
        <charset val="238"/>
      </rPr>
      <t>Instalace do běžné elektro krabice KU68</t>
    </r>
    <r>
      <rPr>
        <sz val="10"/>
        <color theme="1"/>
        <rFont val="Arial"/>
        <family val="2"/>
        <charset val="238"/>
      </rPr>
      <t xml:space="preserve">. Balení </t>
    </r>
    <r>
      <rPr>
        <b/>
        <sz val="10"/>
        <color theme="1"/>
        <rFont val="Arial"/>
        <family val="2"/>
        <charset val="238"/>
      </rPr>
      <t>neobsahuje</t>
    </r>
    <r>
      <rPr>
        <sz val="10"/>
        <color theme="1"/>
        <rFont val="Arial"/>
        <family val="2"/>
        <charset val="238"/>
      </rPr>
      <t xml:space="preserve"> instalační krabici.</t>
    </r>
  </si>
  <si>
    <r>
      <t xml:space="preserve">Kontrolér řídicího systému. </t>
    </r>
    <r>
      <rPr>
        <b/>
        <sz val="10"/>
        <color theme="1"/>
        <rFont val="Arial"/>
        <family val="2"/>
        <charset val="238"/>
      </rPr>
      <t xml:space="preserve">Technické parametry kontroléru: </t>
    </r>
    <r>
      <rPr>
        <sz val="10"/>
        <color theme="1"/>
        <rFont val="Arial"/>
        <family val="2"/>
        <charset val="238"/>
      </rPr>
      <t xml:space="preserve">512MB RAM, 3x RS232, 8x IR, 8x IO, 8x relé, 1x LAN, </t>
    </r>
    <r>
      <rPr>
        <b/>
        <sz val="10"/>
        <color theme="1"/>
        <rFont val="Arial"/>
        <family val="2"/>
        <charset val="238"/>
      </rPr>
      <t>slot pro SD kartu (min. 4GB),</t>
    </r>
    <r>
      <rPr>
        <sz val="10"/>
        <color theme="1"/>
        <rFont val="Arial"/>
        <family val="2"/>
        <charset val="238"/>
      </rPr>
      <t xml:space="preserve"> Rozměry: Výška 1U</t>
    </r>
  </si>
  <si>
    <r>
      <t xml:space="preserve">7,9palcový Retina displej, rozlišení 2048 × 1536, </t>
    </r>
    <r>
      <rPr>
        <b/>
        <sz val="10"/>
        <color theme="1"/>
        <rFont val="Arial"/>
        <family val="2"/>
        <charset val="238"/>
      </rPr>
      <t>čip A7</t>
    </r>
    <r>
      <rPr>
        <sz val="10"/>
        <color theme="1"/>
        <rFont val="Arial"/>
        <family val="2"/>
        <charset val="238"/>
      </rPr>
      <t xml:space="preserve"> s 64bitovou architekturou, </t>
    </r>
    <r>
      <rPr>
        <b/>
        <sz val="10"/>
        <color theme="1"/>
        <rFont val="Arial"/>
        <family val="2"/>
        <charset val="238"/>
      </rPr>
      <t>paměť 32 GB</t>
    </r>
    <r>
      <rPr>
        <sz val="10"/>
        <color theme="1"/>
        <rFont val="Arial"/>
        <family val="2"/>
        <charset val="238"/>
      </rPr>
      <t xml:space="preserve">, WiFi </t>
    </r>
    <r>
      <rPr>
        <b/>
        <sz val="10"/>
        <color theme="1"/>
        <rFont val="Arial"/>
        <family val="2"/>
        <charset val="238"/>
      </rPr>
      <t>a/b/g/n</t>
    </r>
    <r>
      <rPr>
        <sz val="10"/>
        <color theme="1"/>
        <rFont val="Arial"/>
        <family val="2"/>
        <charset val="238"/>
      </rPr>
      <t xml:space="preserve"> (2,4 GHz a 5 GHz) MIMO, Bluetooth 4.0, fotoaparát 5 Mpix, systémový konektor Lightning, operační systém iOS 8, digitální kompas, akcelerometr, gyroskop
</t>
    </r>
    <r>
      <rPr>
        <b/>
        <sz val="10"/>
        <color theme="1"/>
        <rFont val="Arial"/>
        <family val="2"/>
        <charset val="238"/>
      </rPr>
      <t>12 měsíců záruka</t>
    </r>
  </si>
  <si>
    <r>
      <rPr>
        <b/>
        <sz val="10"/>
        <color theme="1"/>
        <rFont val="Arial"/>
        <family val="2"/>
        <charset val="238"/>
      </rPr>
      <t>Přípojné místo do stolu - vysouvací kabely - 60 cm</t>
    </r>
    <r>
      <rPr>
        <sz val="10"/>
        <color theme="1"/>
        <rFont val="Arial"/>
        <family val="2"/>
        <charset val="238"/>
      </rPr>
      <t xml:space="preserve">
- elegantní řešení, kabely se vysouvají ze stolu
- 3x230V</t>
    </r>
    <r>
      <rPr>
        <b/>
        <sz val="10"/>
        <color theme="1"/>
        <rFont val="Arial"/>
        <family val="2"/>
        <charset val="238"/>
      </rPr>
      <t>, 4x vysouvací kabel - 1x HDMI, 2x LAN (RJ45 cat. 6e)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</si>
</sst>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Kč&quot;_-;\-* #,##0.00\ &quot;Kč&quot;_-;_-* &quot;-&quot;??\ &quot;Kč&quot;_-;_-@_-"/>
    <numFmt numFmtId="164" formatCode="#,##0\ &quot;Kč&quot;"/>
    <numFmt numFmtId="165" formatCode="00,000"/>
    <numFmt numFmtId="166" formatCode="#,##0.00\ _K_č"/>
    <numFmt numFmtId="167" formatCode="000\ 00"/>
    <numFmt numFmtId="168" formatCode="#\ ##0\ &quot;Kč&quot;"/>
    <numFmt numFmtId="169" formatCode="#\ ###\ ##0\ &quot;Kč&quot;"/>
  </numFmts>
  <fonts count="29" x14ac:knownFonts="1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10"/>
      <color indexed="10"/>
      <name val="Arial CE"/>
      <charset val="238"/>
    </font>
    <font>
      <b/>
      <sz val="10"/>
      <color indexed="10"/>
      <name val="Arial CE"/>
      <charset val="238"/>
    </font>
    <font>
      <sz val="10"/>
      <name val="Arial CE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 CE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 CE"/>
      <family val="2"/>
      <charset val="238"/>
    </font>
    <font>
      <b/>
      <sz val="11"/>
      <name val="Arial"/>
      <family val="2"/>
      <charset val="238"/>
    </font>
    <font>
      <u/>
      <sz val="10"/>
      <color rgb="FF0563C1"/>
      <name val="Arial CE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24"/>
      <name val="Arial CE"/>
      <charset val="238"/>
    </font>
    <font>
      <sz val="8"/>
      <name val="Arial CE"/>
      <family val="2"/>
      <charset val="238"/>
    </font>
    <font>
      <u/>
      <sz val="10"/>
      <color theme="11"/>
      <name val="Arial CE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CCCFF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1" fillId="0" borderId="0" applyNumberFormat="0" applyFill="0" applyBorder="0" applyAlignment="0" applyProtection="0"/>
    <xf numFmtId="0" fontId="18" fillId="0" borderId="0" applyBorder="0" applyProtection="0"/>
    <xf numFmtId="0" fontId="7" fillId="0" borderId="0"/>
    <xf numFmtId="0" fontId="15" fillId="0" borderId="0" applyAlignment="0">
      <alignment vertical="top" wrapText="1"/>
      <protection locked="0"/>
    </xf>
    <xf numFmtId="0" fontId="2" fillId="0" borderId="0"/>
    <xf numFmtId="0" fontId="2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49">
    <xf numFmtId="0" fontId="0" fillId="0" borderId="0" xfId="0"/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164" fontId="3" fillId="0" borderId="4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164" fontId="12" fillId="0" borderId="4" xfId="0" applyNumberFormat="1" applyFont="1" applyBorder="1" applyAlignment="1">
      <alignment horizontal="center" vertical="center" wrapText="1" shrinkToFit="1"/>
    </xf>
    <xf numFmtId="164" fontId="12" fillId="0" borderId="5" xfId="0" applyNumberFormat="1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vertical="center" wrapText="1"/>
    </xf>
    <xf numFmtId="0" fontId="15" fillId="0" borderId="17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164" fontId="13" fillId="0" borderId="18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64" fontId="14" fillId="0" borderId="0" xfId="0" applyNumberFormat="1" applyFont="1" applyAlignment="1">
      <alignment horizontal="right" vertical="center" wrapText="1"/>
    </xf>
    <xf numFmtId="164" fontId="14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15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shrinkToFit="1"/>
    </xf>
    <xf numFmtId="166" fontId="0" fillId="0" borderId="8" xfId="0" applyNumberFormat="1" applyBorder="1" applyAlignment="1">
      <alignment horizontal="left" vertical="center" wrapText="1" shrinkToFi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19" fillId="0" borderId="8" xfId="3" applyFont="1" applyBorder="1" applyAlignment="1">
      <alignment vertical="center" wrapTex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top" wrapText="1"/>
    </xf>
    <xf numFmtId="0" fontId="0" fillId="0" borderId="8" xfId="0" applyBorder="1" applyAlignment="1" applyProtection="1">
      <alignment vertical="top" wrapText="1"/>
      <protection locked="0"/>
    </xf>
    <xf numFmtId="167" fontId="19" fillId="0" borderId="8" xfId="3" applyNumberFormat="1" applyFont="1" applyBorder="1" applyAlignment="1">
      <alignment horizontal="left" vertical="top" wrapText="1"/>
    </xf>
    <xf numFmtId="0" fontId="0" fillId="0" borderId="8" xfId="0" applyBorder="1" applyAlignment="1">
      <alignment vertical="top" wrapText="1"/>
    </xf>
    <xf numFmtId="49" fontId="13" fillId="3" borderId="15" xfId="0" applyNumberFormat="1" applyFont="1" applyFill="1" applyBorder="1" applyAlignment="1">
      <alignment vertical="center"/>
    </xf>
    <xf numFmtId="167" fontId="19" fillId="0" borderId="8" xfId="3" applyNumberFormat="1" applyFont="1" applyBorder="1" applyAlignment="1">
      <alignment horizontal="left" vertical="center" wrapText="1"/>
    </xf>
    <xf numFmtId="0" fontId="0" fillId="0" borderId="21" xfId="2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8" xfId="0" applyFont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>
      <alignment horizontal="center" vertical="center" wrapText="1"/>
    </xf>
    <xf numFmtId="165" fontId="21" fillId="0" borderId="8" xfId="0" applyNumberFormat="1" applyFont="1" applyBorder="1" applyAlignment="1">
      <alignment horizontal="left" vertical="center" wrapText="1"/>
    </xf>
    <xf numFmtId="0" fontId="21" fillId="0" borderId="8" xfId="1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top" wrapText="1"/>
    </xf>
    <xf numFmtId="0" fontId="15" fillId="0" borderId="7" xfId="0" applyFont="1" applyBorder="1" applyAlignment="1">
      <alignment vertical="center" wrapText="1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horizontal="left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top" wrapText="1" shrinkToFit="1"/>
    </xf>
    <xf numFmtId="0" fontId="0" fillId="0" borderId="8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17" fillId="4" borderId="27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 shrinkToFit="1"/>
    </xf>
    <xf numFmtId="49" fontId="13" fillId="3" borderId="22" xfId="0" applyNumberFormat="1" applyFont="1" applyFill="1" applyBorder="1" applyAlignment="1">
      <alignment vertical="center"/>
    </xf>
    <xf numFmtId="0" fontId="17" fillId="4" borderId="28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vertical="center" wrapText="1"/>
    </xf>
    <xf numFmtId="49" fontId="5" fillId="0" borderId="26" xfId="0" applyNumberFormat="1" applyFont="1" applyBorder="1" applyAlignment="1">
      <alignment vertical="center" wrapText="1"/>
    </xf>
    <xf numFmtId="49" fontId="5" fillId="0" borderId="10" xfId="0" applyNumberFormat="1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168" fontId="5" fillId="0" borderId="26" xfId="0" applyNumberFormat="1" applyFont="1" applyBorder="1" applyAlignment="1">
      <alignment horizontal="right" vertical="center" wrapText="1"/>
    </xf>
    <xf numFmtId="168" fontId="5" fillId="0" borderId="8" xfId="0" applyNumberFormat="1" applyFont="1" applyBorder="1" applyAlignment="1">
      <alignment horizontal="right" vertical="center" wrapText="1"/>
    </xf>
    <xf numFmtId="168" fontId="5" fillId="0" borderId="10" xfId="0" applyNumberFormat="1" applyFont="1" applyBorder="1" applyAlignment="1">
      <alignment horizontal="right" vertical="center" wrapText="1"/>
    </xf>
    <xf numFmtId="169" fontId="5" fillId="0" borderId="26" xfId="0" applyNumberFormat="1" applyFont="1" applyBorder="1" applyAlignment="1">
      <alignment horizontal="right" vertical="center" wrapText="1"/>
    </xf>
    <xf numFmtId="168" fontId="15" fillId="0" borderId="8" xfId="0" applyNumberFormat="1" applyFont="1" applyBorder="1" applyAlignment="1">
      <alignment horizontal="right" vertical="center" wrapText="1"/>
    </xf>
    <xf numFmtId="168" fontId="14" fillId="0" borderId="0" xfId="0" applyNumberFormat="1" applyFont="1"/>
    <xf numFmtId="0" fontId="21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top" wrapText="1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1" fillId="0" borderId="8" xfId="0" applyNumberFormat="1" applyFont="1" applyBorder="1" applyAlignment="1">
      <alignment horizontal="right" vertical="center" wrapText="1"/>
    </xf>
    <xf numFmtId="0" fontId="22" fillId="0" borderId="0" xfId="0" applyFont="1"/>
    <xf numFmtId="168" fontId="22" fillId="0" borderId="0" xfId="0" applyNumberFormat="1" applyFont="1"/>
    <xf numFmtId="0" fontId="22" fillId="0" borderId="8" xfId="0" applyFont="1" applyBorder="1" applyAlignment="1">
      <alignment vertical="top" wrapText="1"/>
    </xf>
    <xf numFmtId="164" fontId="21" fillId="0" borderId="9" xfId="0" applyNumberFormat="1" applyFont="1" applyBorder="1" applyAlignment="1">
      <alignment horizontal="right" vertical="center" wrapText="1"/>
    </xf>
    <xf numFmtId="0" fontId="22" fillId="0" borderId="8" xfId="0" applyFont="1" applyBorder="1" applyAlignment="1">
      <alignment horizontal="left" vertical="center" wrapText="1"/>
    </xf>
    <xf numFmtId="164" fontId="14" fillId="0" borderId="0" xfId="0" applyNumberFormat="1" applyFont="1" applyAlignment="1">
      <alignment horizontal="center" vertical="center"/>
    </xf>
    <xf numFmtId="0" fontId="26" fillId="0" borderId="8" xfId="3" applyFont="1" applyBorder="1" applyAlignment="1">
      <alignment vertical="center" wrapText="1"/>
    </xf>
    <xf numFmtId="167" fontId="26" fillId="0" borderId="8" xfId="3" applyNumberFormat="1" applyFont="1" applyBorder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167" fontId="26" fillId="0" borderId="8" xfId="3" applyNumberFormat="1" applyFont="1" applyBorder="1" applyAlignment="1">
      <alignment horizontal="left" vertical="center" wrapText="1"/>
    </xf>
    <xf numFmtId="164" fontId="27" fillId="0" borderId="18" xfId="0" applyNumberFormat="1" applyFont="1" applyBorder="1" applyAlignment="1">
      <alignment horizontal="right" vertical="center"/>
    </xf>
    <xf numFmtId="164" fontId="22" fillId="0" borderId="0" xfId="0" applyNumberFormat="1" applyFont="1" applyAlignment="1">
      <alignment horizontal="center" vertical="center"/>
    </xf>
    <xf numFmtId="168" fontId="22" fillId="0" borderId="0" xfId="0" applyNumberFormat="1" applyFont="1" applyAlignment="1">
      <alignment horizontal="center" vertical="center"/>
    </xf>
    <xf numFmtId="0" fontId="21" fillId="0" borderId="8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 wrapText="1" shrinkToFit="1"/>
    </xf>
    <xf numFmtId="0" fontId="21" fillId="0" borderId="8" xfId="0" applyFont="1" applyBorder="1" applyAlignment="1">
      <alignment horizontal="left" vertical="top" wrapText="1" shrinkToFit="1"/>
    </xf>
    <xf numFmtId="167" fontId="21" fillId="0" borderId="8" xfId="3" applyNumberFormat="1" applyFont="1" applyBorder="1" applyAlignment="1">
      <alignment horizontal="left" vertical="center" wrapText="1"/>
    </xf>
    <xf numFmtId="0" fontId="21" fillId="0" borderId="8" xfId="0" applyFont="1" applyBorder="1" applyAlignment="1">
      <alignment vertical="center" wrapText="1"/>
    </xf>
    <xf numFmtId="164" fontId="21" fillId="0" borderId="8" xfId="0" applyNumberFormat="1" applyFont="1" applyBorder="1" applyAlignment="1">
      <alignment horizontal="right" vertical="center" wrapText="1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>
      <alignment horizontal="left" vertical="center"/>
    </xf>
    <xf numFmtId="0" fontId="22" fillId="0" borderId="21" xfId="2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top" wrapText="1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64" fontId="21" fillId="0" borderId="0" xfId="0" applyNumberFormat="1" applyFont="1" applyAlignment="1">
      <alignment horizontal="left" vertical="center" wrapText="1"/>
    </xf>
    <xf numFmtId="164" fontId="22" fillId="0" borderId="0" xfId="0" applyNumberFormat="1" applyFont="1" applyAlignment="1">
      <alignment horizontal="left" vertical="center" wrapText="1"/>
    </xf>
    <xf numFmtId="0" fontId="21" fillId="0" borderId="8" xfId="3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8" xfId="0" applyFont="1" applyBorder="1" applyAlignment="1" applyProtection="1">
      <alignment horizontal="left" vertical="center" wrapText="1"/>
      <protection locked="0"/>
    </xf>
    <xf numFmtId="164" fontId="21" fillId="0" borderId="31" xfId="0" applyNumberFormat="1" applyFont="1" applyBorder="1" applyAlignment="1">
      <alignment horizontal="right" vertical="center" wrapText="1"/>
    </xf>
    <xf numFmtId="168" fontId="21" fillId="0" borderId="0" xfId="0" applyNumberFormat="1" applyFont="1" applyBorder="1" applyAlignment="1">
      <alignment horizontal="right" vertical="center" wrapText="1"/>
    </xf>
    <xf numFmtId="164" fontId="21" fillId="0" borderId="8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wrapText="1" shrinkToFit="1"/>
    </xf>
    <xf numFmtId="0" fontId="23" fillId="0" borderId="2" xfId="0" applyFont="1" applyBorder="1" applyAlignment="1">
      <alignment horizontal="center" wrapText="1" shrinkToFit="1"/>
    </xf>
    <xf numFmtId="0" fontId="17" fillId="4" borderId="19" xfId="0" applyFont="1" applyFill="1" applyBorder="1" applyAlignment="1">
      <alignment horizontal="center" vertical="center"/>
    </xf>
    <xf numFmtId="0" fontId="27" fillId="0" borderId="20" xfId="0" applyFont="1" applyBorder="1" applyAlignment="1">
      <alignment horizontal="right" vertical="center"/>
    </xf>
    <xf numFmtId="49" fontId="13" fillId="3" borderId="22" xfId="0" applyNumberFormat="1" applyFont="1" applyFill="1" applyBorder="1" applyAlignment="1">
      <alignment horizontal="center" vertical="center"/>
    </xf>
    <xf numFmtId="49" fontId="13" fillId="3" borderId="23" xfId="0" applyNumberFormat="1" applyFont="1" applyFill="1" applyBorder="1" applyAlignment="1">
      <alignment horizontal="center" vertical="center"/>
    </xf>
    <xf numFmtId="49" fontId="13" fillId="3" borderId="24" xfId="0" applyNumberFormat="1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right" vertical="center"/>
    </xf>
    <xf numFmtId="0" fontId="17" fillId="4" borderId="28" xfId="0" applyFont="1" applyFill="1" applyBorder="1" applyAlignment="1">
      <alignment horizontal="center" vertical="center"/>
    </xf>
    <xf numFmtId="0" fontId="17" fillId="4" borderId="29" xfId="0" applyFont="1" applyFill="1" applyBorder="1" applyAlignment="1">
      <alignment horizontal="center" vertical="center"/>
    </xf>
  </cellXfs>
  <cellStyles count="13">
    <cellStyle name="Hypertextový odkaz" xfId="2" builtinId="8"/>
    <cellStyle name="Měna 2" xfId="7"/>
    <cellStyle name="Normální" xfId="0" builtinId="0"/>
    <cellStyle name="Normální 14" xfId="6"/>
    <cellStyle name="Normální 14 2" xfId="9"/>
    <cellStyle name="Normální 16" xfId="5"/>
    <cellStyle name="Normální 16 2" xfId="8"/>
    <cellStyle name="Normální 2 3" xfId="3"/>
    <cellStyle name="Normální 3 4" xfId="4"/>
    <cellStyle name="Použitý hypertextový odkaz" xfId="10" builtinId="9" hidden="1"/>
    <cellStyle name="Použitý hypertextový odkaz" xfId="11" builtinId="9" hidden="1"/>
    <cellStyle name="Použitý hypertextový odkaz" xfId="12" builtinId="9" hidden="1"/>
    <cellStyle name="Vysvětlující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394607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xmlns="" id="{82BCD6C5-36EF-4787-9B90-8C877C5CF2EE}"/>
            </a:ext>
          </a:extLst>
        </xdr:cNvPr>
        <xdr:cNvSpPr txBox="1"/>
      </xdr:nvSpPr>
      <xdr:spPr>
        <a:xfrm>
          <a:off x="571500" y="17947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</xdr:col>
      <xdr:colOff>0</xdr:colOff>
      <xdr:row>2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xmlns="" id="{2FE92251-EF5D-4A94-A2A6-803D317CB43A}"/>
            </a:ext>
          </a:extLst>
        </xdr:cNvPr>
        <xdr:cNvSpPr txBox="1"/>
      </xdr:nvSpPr>
      <xdr:spPr>
        <a:xfrm>
          <a:off x="0" y="6994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view="pageBreakPreview" zoomScaleSheetLayoutView="100" workbookViewId="0">
      <selection activeCell="F10" sqref="F10"/>
    </sheetView>
  </sheetViews>
  <sheetFormatPr defaultColWidth="8.77734375" defaultRowHeight="13.2" x14ac:dyDescent="0.25"/>
  <cols>
    <col min="1" max="1" width="9.6640625" style="10" customWidth="1"/>
    <col min="2" max="2" width="95.33203125" style="10" customWidth="1"/>
    <col min="3" max="3" width="16.109375" style="9" customWidth="1"/>
    <col min="4" max="4" width="10.6640625" style="11" customWidth="1"/>
    <col min="5" max="5" width="25" style="12" customWidth="1"/>
    <col min="6" max="6" width="15.109375" style="10" customWidth="1"/>
    <col min="7" max="7" width="8.77734375" style="10"/>
    <col min="8" max="8" width="9.44140625" style="10" bestFit="1" customWidth="1"/>
    <col min="9" max="16384" width="8.77734375" style="10"/>
  </cols>
  <sheetData>
    <row r="1" spans="1:5" customFormat="1" ht="30.75" customHeight="1" thickBot="1" x14ac:dyDescent="0.55000000000000004">
      <c r="A1" s="138" t="s">
        <v>97</v>
      </c>
      <c r="B1" s="139"/>
      <c r="C1" s="139"/>
      <c r="D1" s="139"/>
      <c r="E1" s="139"/>
    </row>
    <row r="2" spans="1:5" s="4" customFormat="1" ht="27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</row>
    <row r="3" spans="1:5" s="4" customFormat="1" ht="21" customHeight="1" thickBot="1" x14ac:dyDescent="0.3">
      <c r="A3" s="132" t="s">
        <v>98</v>
      </c>
      <c r="B3" s="133"/>
      <c r="C3" s="133"/>
      <c r="D3" s="133"/>
      <c r="E3" s="134"/>
    </row>
    <row r="4" spans="1:5" s="6" customFormat="1" ht="27" customHeight="1" x14ac:dyDescent="0.25">
      <c r="A4" s="5">
        <v>1</v>
      </c>
      <c r="B4" s="83" t="s">
        <v>123</v>
      </c>
      <c r="C4" s="86">
        <f>'Velký sál'!I44</f>
        <v>627564.10399999993</v>
      </c>
      <c r="D4" s="72">
        <v>1</v>
      </c>
      <c r="E4" s="86">
        <f>C4*D4</f>
        <v>627564.10399999993</v>
      </c>
    </row>
    <row r="5" spans="1:5" s="6" customFormat="1" ht="27" customHeight="1" x14ac:dyDescent="0.25">
      <c r="A5" s="13">
        <v>2</v>
      </c>
      <c r="B5" s="82" t="s">
        <v>124</v>
      </c>
      <c r="C5" s="87">
        <f>'Nahrávání ve velkém sále'!I13</f>
        <v>166487.4</v>
      </c>
      <c r="D5" s="7">
        <v>1</v>
      </c>
      <c r="E5" s="87">
        <f>C5*D5</f>
        <v>166487.4</v>
      </c>
    </row>
    <row r="6" spans="1:5" s="6" customFormat="1" ht="27" customHeight="1" x14ac:dyDescent="0.25">
      <c r="A6" s="71">
        <v>3</v>
      </c>
      <c r="B6" s="84" t="s">
        <v>125</v>
      </c>
      <c r="C6" s="88">
        <f>'Jeviště a textílie'!I16</f>
        <v>709060.6</v>
      </c>
      <c r="D6" s="73">
        <v>1</v>
      </c>
      <c r="E6" s="88">
        <f>C6*D6</f>
        <v>709060.6</v>
      </c>
    </row>
    <row r="7" spans="1:5" s="6" customFormat="1" ht="27" customHeight="1" x14ac:dyDescent="0.25">
      <c r="A7" s="13">
        <v>4</v>
      </c>
      <c r="B7" s="82" t="s">
        <v>96</v>
      </c>
      <c r="C7" s="87">
        <f>'Digital signage'!I8</f>
        <v>42142</v>
      </c>
      <c r="D7" s="7">
        <v>1</v>
      </c>
      <c r="E7" s="87">
        <f>C7*D7</f>
        <v>42142</v>
      </c>
    </row>
    <row r="8" spans="1:5" s="6" customFormat="1" ht="27" customHeight="1" thickBot="1" x14ac:dyDescent="0.3">
      <c r="A8" s="13">
        <v>5</v>
      </c>
      <c r="B8" s="82" t="s">
        <v>81</v>
      </c>
      <c r="C8" s="87">
        <f>'Ostatní produkty'!I17</f>
        <v>178589</v>
      </c>
      <c r="D8" s="7">
        <v>1</v>
      </c>
      <c r="E8" s="87">
        <f>C8*D8</f>
        <v>178589</v>
      </c>
    </row>
    <row r="9" spans="1:5" s="4" customFormat="1" ht="26.25" customHeight="1" thickBot="1" x14ac:dyDescent="0.3">
      <c r="A9" s="135" t="s">
        <v>31</v>
      </c>
      <c r="B9" s="136"/>
      <c r="C9" s="136"/>
      <c r="D9" s="137"/>
      <c r="E9" s="89">
        <f>SUM(E4:E8)</f>
        <v>1723843.1039999998</v>
      </c>
    </row>
    <row r="10" spans="1:5" s="4" customFormat="1" ht="26.25" customHeight="1" x14ac:dyDescent="0.25">
      <c r="A10" s="135" t="s">
        <v>49</v>
      </c>
      <c r="B10" s="136"/>
      <c r="C10" s="136"/>
      <c r="D10" s="137"/>
      <c r="E10" s="89">
        <f>E9*1.21</f>
        <v>2085850.1558399997</v>
      </c>
    </row>
    <row r="17" spans="2:2" x14ac:dyDescent="0.25">
      <c r="B17" s="8"/>
    </row>
  </sheetData>
  <sheetProtection formatCells="0" formatColumns="0" formatRows="0" insertColumns="0" insertRows="0" insertHyperlinks="0" deleteColumns="0" deleteRows="0" sort="0" autoFilter="0" pivotTables="0"/>
  <mergeCells count="4">
    <mergeCell ref="A3:E3"/>
    <mergeCell ref="A10:D10"/>
    <mergeCell ref="A1:E1"/>
    <mergeCell ref="A9:D9"/>
  </mergeCells>
  <phoneticPr fontId="24" type="noConversion"/>
  <pageMargins left="0.25" right="0.25" top="0.75" bottom="0.75" header="0.3" footer="0.3"/>
  <pageSetup paperSize="9" scale="64" firstPageNumber="0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44"/>
  <sheetViews>
    <sheetView view="pageBreakPreview" topLeftCell="B1" zoomScaleSheetLayoutView="100" workbookViewId="0">
      <pane ySplit="2" topLeftCell="A3" activePane="bottomLeft" state="frozen"/>
      <selection activeCell="J42" sqref="J42"/>
      <selection pane="bottomLeft" activeCell="E4" sqref="E4"/>
    </sheetView>
  </sheetViews>
  <sheetFormatPr defaultColWidth="8.77734375" defaultRowHeight="13.2" x14ac:dyDescent="0.25"/>
  <cols>
    <col min="1" max="1" width="7.6640625" style="18" hidden="1" customWidth="1"/>
    <col min="2" max="2" width="13.6640625" style="35" customWidth="1"/>
    <col min="3" max="3" width="13.6640625" style="36" customWidth="1"/>
    <col min="4" max="4" width="13.6640625" style="37" customWidth="1"/>
    <col min="5" max="5" width="50.6640625" style="37" customWidth="1"/>
    <col min="6" max="6" width="5.6640625" style="18" customWidth="1"/>
    <col min="7" max="7" width="13.6640625" style="38" customWidth="1"/>
    <col min="8" max="8" width="5.6640625" style="18" customWidth="1"/>
    <col min="9" max="9" width="15.6640625" style="39" customWidth="1"/>
    <col min="10" max="10" width="11.44140625" style="18" customWidth="1"/>
    <col min="11" max="1023" width="8.77734375" style="18"/>
  </cols>
  <sheetData>
    <row r="1" spans="1:1023" s="4" customFormat="1" ht="40.200000000000003" thickBot="1" x14ac:dyDescent="0.3">
      <c r="A1" s="14" t="s">
        <v>5</v>
      </c>
      <c r="B1" s="15" t="s">
        <v>6</v>
      </c>
      <c r="C1" s="15" t="s">
        <v>7</v>
      </c>
      <c r="D1" s="15" t="s">
        <v>8</v>
      </c>
      <c r="E1" s="15" t="s">
        <v>1</v>
      </c>
      <c r="F1" s="15"/>
      <c r="G1" s="16" t="s">
        <v>2</v>
      </c>
      <c r="H1" s="15" t="s">
        <v>3</v>
      </c>
      <c r="I1" s="17" t="s">
        <v>4</v>
      </c>
    </row>
    <row r="2" spans="1:1023" s="40" customFormat="1" ht="15.6" x14ac:dyDescent="0.25">
      <c r="A2" s="58" t="s">
        <v>33</v>
      </c>
      <c r="B2" s="142" t="s">
        <v>100</v>
      </c>
      <c r="C2" s="143"/>
      <c r="D2" s="143"/>
      <c r="E2" s="143"/>
      <c r="F2" s="143"/>
      <c r="G2" s="143"/>
      <c r="H2" s="143"/>
      <c r="I2" s="144"/>
    </row>
    <row r="3" spans="1:1023" ht="13.8" x14ac:dyDescent="0.25">
      <c r="A3" s="140" t="s">
        <v>99</v>
      </c>
      <c r="B3" s="140"/>
      <c r="C3" s="140"/>
      <c r="D3" s="140"/>
      <c r="E3" s="140"/>
      <c r="F3" s="140"/>
      <c r="G3" s="140"/>
      <c r="H3" s="140"/>
      <c r="I3" s="140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</row>
    <row r="4" spans="1:1023" ht="198" x14ac:dyDescent="0.25">
      <c r="A4" s="19" t="e">
        <f>#REF!+1</f>
        <v>#REF!</v>
      </c>
      <c r="B4" s="68" t="s">
        <v>18</v>
      </c>
      <c r="C4" s="20" t="s">
        <v>127</v>
      </c>
      <c r="D4" s="21"/>
      <c r="E4" s="45" t="s">
        <v>104</v>
      </c>
      <c r="F4" s="22" t="s">
        <v>9</v>
      </c>
      <c r="G4" s="90">
        <v>58800</v>
      </c>
      <c r="H4" s="23">
        <v>1</v>
      </c>
      <c r="I4" s="90">
        <f t="shared" ref="I4:I20" si="0">H4*G4</f>
        <v>58800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</row>
    <row r="5" spans="1:1023" ht="48" customHeight="1" x14ac:dyDescent="0.25">
      <c r="A5" s="19" t="e">
        <f>#REF!+1</f>
        <v>#REF!</v>
      </c>
      <c r="B5" s="20" t="s">
        <v>36</v>
      </c>
      <c r="C5" s="20" t="s">
        <v>128</v>
      </c>
      <c r="D5" s="21" t="s">
        <v>129</v>
      </c>
      <c r="E5" s="21" t="s">
        <v>105</v>
      </c>
      <c r="F5" s="22" t="s">
        <v>9</v>
      </c>
      <c r="G5" s="90">
        <v>4923</v>
      </c>
      <c r="H5" s="23">
        <v>1</v>
      </c>
      <c r="I5" s="90">
        <f t="shared" ref="I5:I6" si="1">H5*G5</f>
        <v>4923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</row>
    <row r="6" spans="1:1023" s="40" customFormat="1" ht="90" customHeight="1" x14ac:dyDescent="0.25">
      <c r="A6" s="19" t="e">
        <f>#REF!+1</f>
        <v>#REF!</v>
      </c>
      <c r="B6" s="65" t="s">
        <v>50</v>
      </c>
      <c r="C6" s="61" t="s">
        <v>130</v>
      </c>
      <c r="D6" s="66" t="s">
        <v>131</v>
      </c>
      <c r="E6" s="64" t="s">
        <v>106</v>
      </c>
      <c r="F6" s="62" t="s">
        <v>9</v>
      </c>
      <c r="G6" s="90">
        <v>67673</v>
      </c>
      <c r="H6" s="63">
        <v>1</v>
      </c>
      <c r="I6" s="90">
        <f t="shared" si="1"/>
        <v>67673</v>
      </c>
      <c r="J6"/>
    </row>
    <row r="7" spans="1:1023" ht="15.6" x14ac:dyDescent="0.25">
      <c r="A7" s="145" t="s">
        <v>32</v>
      </c>
      <c r="B7" s="145"/>
      <c r="C7" s="145"/>
      <c r="D7" s="145"/>
      <c r="E7" s="145"/>
      <c r="F7" s="145"/>
      <c r="G7" s="145"/>
      <c r="H7" s="145"/>
      <c r="I7" s="145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</row>
    <row r="8" spans="1:1023" ht="106.5" customHeight="1" x14ac:dyDescent="0.25">
      <c r="A8" s="19" t="e">
        <f>#REF!+1</f>
        <v>#REF!</v>
      </c>
      <c r="B8" s="51" t="s">
        <v>107</v>
      </c>
      <c r="C8" s="46" t="s">
        <v>132</v>
      </c>
      <c r="D8" s="46" t="s">
        <v>133</v>
      </c>
      <c r="E8" s="74" t="s">
        <v>108</v>
      </c>
      <c r="F8" s="47" t="s">
        <v>9</v>
      </c>
      <c r="G8" s="90">
        <v>2160</v>
      </c>
      <c r="H8" s="23">
        <v>1</v>
      </c>
      <c r="I8" s="90">
        <f t="shared" si="0"/>
        <v>2160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</row>
    <row r="9" spans="1:1023" s="97" customFormat="1" ht="90.75" customHeight="1" x14ac:dyDescent="0.25">
      <c r="A9" s="92" t="e">
        <f>#REF!+1</f>
        <v>#REF!</v>
      </c>
      <c r="B9" s="93" t="s">
        <v>110</v>
      </c>
      <c r="C9" s="66" t="s">
        <v>180</v>
      </c>
      <c r="D9" s="66" t="s">
        <v>182</v>
      </c>
      <c r="E9" s="94" t="s">
        <v>109</v>
      </c>
      <c r="F9" s="95" t="s">
        <v>9</v>
      </c>
      <c r="G9" s="96">
        <v>6630</v>
      </c>
      <c r="H9" s="63">
        <v>1</v>
      </c>
      <c r="I9" s="96">
        <f t="shared" ref="I9" si="2">H9*G9</f>
        <v>6630</v>
      </c>
      <c r="L9" s="98"/>
    </row>
    <row r="10" spans="1:1023" s="97" customFormat="1" ht="90.75" customHeight="1" x14ac:dyDescent="0.25">
      <c r="A10" s="92" t="e">
        <f>#REF!+1</f>
        <v>#REF!</v>
      </c>
      <c r="B10" s="93" t="s">
        <v>110</v>
      </c>
      <c r="C10" s="66" t="s">
        <v>180</v>
      </c>
      <c r="D10" s="66" t="s">
        <v>181</v>
      </c>
      <c r="E10" s="94" t="s">
        <v>161</v>
      </c>
      <c r="F10" s="95" t="s">
        <v>9</v>
      </c>
      <c r="G10" s="96">
        <v>6630</v>
      </c>
      <c r="H10" s="63">
        <v>1</v>
      </c>
      <c r="I10" s="96">
        <f t="shared" si="0"/>
        <v>6630</v>
      </c>
    </row>
    <row r="11" spans="1:1023" ht="15.6" x14ac:dyDescent="0.25">
      <c r="A11" s="145" t="s">
        <v>46</v>
      </c>
      <c r="B11" s="145"/>
      <c r="C11" s="145"/>
      <c r="D11" s="145"/>
      <c r="E11" s="145"/>
      <c r="F11" s="145"/>
      <c r="G11" s="145"/>
      <c r="H11" s="145"/>
      <c r="I11" s="145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</row>
    <row r="12" spans="1:1023" s="97" customFormat="1" ht="91.95" customHeight="1" x14ac:dyDescent="0.25">
      <c r="A12" s="92" t="e">
        <f>A8+1</f>
        <v>#REF!</v>
      </c>
      <c r="B12" s="93" t="s">
        <v>42</v>
      </c>
      <c r="C12" s="66"/>
      <c r="D12" s="124" t="s">
        <v>163</v>
      </c>
      <c r="E12" s="99" t="s">
        <v>111</v>
      </c>
      <c r="F12" s="95" t="s">
        <v>9</v>
      </c>
      <c r="G12" s="129">
        <v>0</v>
      </c>
      <c r="H12" s="93">
        <v>2</v>
      </c>
      <c r="I12" s="100">
        <f t="shared" si="0"/>
        <v>0</v>
      </c>
    </row>
    <row r="13" spans="1:1023" s="97" customFormat="1" ht="106.5" customHeight="1" x14ac:dyDescent="0.25">
      <c r="A13" s="92" t="e">
        <f>A11+1</f>
        <v>#VALUE!</v>
      </c>
      <c r="B13" s="93" t="s">
        <v>37</v>
      </c>
      <c r="C13" s="66" t="s">
        <v>134</v>
      </c>
      <c r="D13" s="101" t="s">
        <v>135</v>
      </c>
      <c r="E13" s="101" t="s">
        <v>112</v>
      </c>
      <c r="F13" s="95" t="s">
        <v>9</v>
      </c>
      <c r="G13" s="96">
        <v>12600</v>
      </c>
      <c r="H13" s="93">
        <v>4</v>
      </c>
      <c r="I13" s="96">
        <f t="shared" si="0"/>
        <v>50400</v>
      </c>
    </row>
    <row r="14" spans="1:1023" ht="52.8" x14ac:dyDescent="0.25">
      <c r="A14" s="19" t="e">
        <f>A12+1</f>
        <v>#REF!</v>
      </c>
      <c r="B14" s="69" t="s">
        <v>37</v>
      </c>
      <c r="C14" s="69" t="s">
        <v>134</v>
      </c>
      <c r="D14" s="70" t="s">
        <v>136</v>
      </c>
      <c r="E14" s="52" t="s">
        <v>83</v>
      </c>
      <c r="F14" s="24" t="s">
        <v>9</v>
      </c>
      <c r="G14" s="90">
        <v>20450</v>
      </c>
      <c r="H14" s="51">
        <v>2</v>
      </c>
      <c r="I14" s="90">
        <f t="shared" ref="I14" si="3">H14*G14</f>
        <v>40900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</row>
    <row r="15" spans="1:1023" ht="121.95" customHeight="1" x14ac:dyDescent="0.25">
      <c r="A15" s="19" t="e">
        <f>#REF!+1</f>
        <v>#REF!</v>
      </c>
      <c r="B15" s="51" t="s">
        <v>27</v>
      </c>
      <c r="C15" s="46" t="s">
        <v>134</v>
      </c>
      <c r="D15" s="122" t="s">
        <v>160</v>
      </c>
      <c r="E15" s="57" t="s">
        <v>51</v>
      </c>
      <c r="F15" s="47" t="s">
        <v>9</v>
      </c>
      <c r="G15" s="90">
        <v>15350</v>
      </c>
      <c r="H15" s="51">
        <v>1</v>
      </c>
      <c r="I15" s="90">
        <f t="shared" si="0"/>
        <v>15350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</row>
    <row r="16" spans="1:1023" ht="100.05" customHeight="1" x14ac:dyDescent="0.25">
      <c r="A16" s="19" t="e">
        <f>#REF!+1</f>
        <v>#REF!</v>
      </c>
      <c r="B16" s="69" t="s">
        <v>52</v>
      </c>
      <c r="C16" s="69" t="s">
        <v>137</v>
      </c>
      <c r="D16" s="70" t="s">
        <v>138</v>
      </c>
      <c r="E16" s="57" t="s">
        <v>113</v>
      </c>
      <c r="F16" s="24" t="s">
        <v>9</v>
      </c>
      <c r="G16" s="90">
        <v>15153.599999999999</v>
      </c>
      <c r="H16" s="51">
        <v>1</v>
      </c>
      <c r="I16" s="90">
        <f t="shared" si="0"/>
        <v>15153.599999999999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</row>
    <row r="17" spans="1:1023" s="97" customFormat="1" ht="211.2" x14ac:dyDescent="0.25">
      <c r="A17" s="92" t="e">
        <f>A15+1</f>
        <v>#REF!</v>
      </c>
      <c r="B17" s="116" t="s">
        <v>52</v>
      </c>
      <c r="C17" s="116" t="s">
        <v>137</v>
      </c>
      <c r="D17" s="117" t="s">
        <v>139</v>
      </c>
      <c r="E17" s="99" t="s">
        <v>114</v>
      </c>
      <c r="F17" s="95" t="s">
        <v>9</v>
      </c>
      <c r="G17" s="96">
        <v>16413.599999999999</v>
      </c>
      <c r="H17" s="93">
        <v>1</v>
      </c>
      <c r="I17" s="96">
        <f t="shared" si="0"/>
        <v>16413.599999999999</v>
      </c>
      <c r="J17" s="130"/>
      <c r="K17" s="98"/>
    </row>
    <row r="18" spans="1:1023" ht="66" x14ac:dyDescent="0.25">
      <c r="A18" s="19" t="e">
        <f>A15+1</f>
        <v>#REF!</v>
      </c>
      <c r="B18" s="69" t="s">
        <v>38</v>
      </c>
      <c r="C18" s="69" t="s">
        <v>137</v>
      </c>
      <c r="D18" s="70" t="s">
        <v>154</v>
      </c>
      <c r="E18" s="76" t="s">
        <v>115</v>
      </c>
      <c r="F18" s="24" t="s">
        <v>9</v>
      </c>
      <c r="G18" s="90">
        <v>8400</v>
      </c>
      <c r="H18" s="51">
        <v>1</v>
      </c>
      <c r="I18" s="90">
        <f t="shared" si="0"/>
        <v>8400</v>
      </c>
      <c r="J18"/>
      <c r="K18" s="91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</row>
    <row r="19" spans="1:1023" ht="63.75" customHeight="1" x14ac:dyDescent="0.25">
      <c r="A19" s="19" t="e">
        <f>#REF!+1</f>
        <v>#REF!</v>
      </c>
      <c r="B19" s="51" t="s">
        <v>40</v>
      </c>
      <c r="C19" s="46" t="s">
        <v>140</v>
      </c>
      <c r="D19" s="45" t="s">
        <v>40</v>
      </c>
      <c r="E19" s="52" t="s">
        <v>41</v>
      </c>
      <c r="F19" s="47" t="s">
        <v>9</v>
      </c>
      <c r="G19" s="90">
        <v>18216.903999999999</v>
      </c>
      <c r="H19" s="51">
        <v>1</v>
      </c>
      <c r="I19" s="90">
        <f t="shared" si="0"/>
        <v>18216.903999999999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</row>
    <row r="20" spans="1:1023" s="97" customFormat="1" ht="39.6" x14ac:dyDescent="0.25">
      <c r="A20" s="92" t="e">
        <f>#REF!+1</f>
        <v>#REF!</v>
      </c>
      <c r="B20" s="116" t="s">
        <v>38</v>
      </c>
      <c r="C20" s="116" t="s">
        <v>137</v>
      </c>
      <c r="D20" s="125" t="s">
        <v>162</v>
      </c>
      <c r="E20" s="99" t="s">
        <v>53</v>
      </c>
      <c r="F20" s="95" t="s">
        <v>9</v>
      </c>
      <c r="G20" s="96">
        <v>4184</v>
      </c>
      <c r="H20" s="93">
        <v>1</v>
      </c>
      <c r="I20" s="96">
        <f t="shared" si="0"/>
        <v>4184</v>
      </c>
    </row>
    <row r="21" spans="1:1023" ht="13.8" x14ac:dyDescent="0.25">
      <c r="A21" s="140" t="s">
        <v>10</v>
      </c>
      <c r="B21" s="140"/>
      <c r="C21" s="140"/>
      <c r="D21" s="140"/>
      <c r="E21" s="140"/>
      <c r="F21" s="140"/>
      <c r="G21" s="140"/>
      <c r="H21" s="140"/>
      <c r="I21" s="140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</row>
    <row r="22" spans="1:1023" s="97" customFormat="1" ht="26.4" x14ac:dyDescent="0.25">
      <c r="A22" s="63" t="e">
        <f>#REF!+1</f>
        <v>#REF!</v>
      </c>
      <c r="B22" s="114" t="s">
        <v>35</v>
      </c>
      <c r="C22" s="114" t="s">
        <v>166</v>
      </c>
      <c r="D22" s="124" t="s">
        <v>167</v>
      </c>
      <c r="E22" s="61" t="s">
        <v>95</v>
      </c>
      <c r="F22" s="62" t="s">
        <v>9</v>
      </c>
      <c r="G22" s="115">
        <v>450</v>
      </c>
      <c r="H22" s="63">
        <v>2</v>
      </c>
      <c r="I22" s="100">
        <f t="shared" ref="I22" si="4">H22*G22</f>
        <v>900</v>
      </c>
    </row>
    <row r="23" spans="1:1023" s="97" customFormat="1" ht="70.5" customHeight="1" x14ac:dyDescent="0.25">
      <c r="A23" s="63" t="e">
        <f>#REF!+1</f>
        <v>#REF!</v>
      </c>
      <c r="B23" s="114" t="s">
        <v>43</v>
      </c>
      <c r="C23" s="114"/>
      <c r="D23" s="61"/>
      <c r="E23" s="61" t="s">
        <v>186</v>
      </c>
      <c r="F23" s="62" t="s">
        <v>9</v>
      </c>
      <c r="G23" s="96">
        <v>3600</v>
      </c>
      <c r="H23" s="63">
        <v>1</v>
      </c>
      <c r="I23" s="96">
        <f t="shared" ref="I23" si="5">H23*G23</f>
        <v>3600</v>
      </c>
    </row>
    <row r="24" spans="1:1023" ht="13.8" x14ac:dyDescent="0.25">
      <c r="A24" s="140" t="s">
        <v>93</v>
      </c>
      <c r="B24" s="140"/>
      <c r="C24" s="140"/>
      <c r="D24" s="140"/>
      <c r="E24" s="140"/>
      <c r="F24" s="140"/>
      <c r="G24" s="140"/>
      <c r="H24" s="140"/>
      <c r="I24" s="140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</row>
    <row r="25" spans="1:1023" ht="132" x14ac:dyDescent="0.25">
      <c r="A25" s="19" t="e">
        <f>#REF!+1</f>
        <v>#REF!</v>
      </c>
      <c r="B25" s="41" t="s">
        <v>93</v>
      </c>
      <c r="C25" s="85" t="s">
        <v>145</v>
      </c>
      <c r="D25" s="46"/>
      <c r="E25" s="53" t="s">
        <v>94</v>
      </c>
      <c r="F25" s="47" t="s">
        <v>9</v>
      </c>
      <c r="G25" s="90">
        <v>13075</v>
      </c>
      <c r="H25" s="23">
        <v>8</v>
      </c>
      <c r="I25" s="90">
        <f t="shared" ref="I25" si="6">H25*G25</f>
        <v>104600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</row>
    <row r="26" spans="1:1023" ht="13.8" x14ac:dyDescent="0.25">
      <c r="A26" s="140" t="s">
        <v>11</v>
      </c>
      <c r="B26" s="140"/>
      <c r="C26" s="140"/>
      <c r="D26" s="140"/>
      <c r="E26" s="140"/>
      <c r="F26" s="140"/>
      <c r="G26" s="140"/>
      <c r="H26" s="140"/>
      <c r="I26" s="140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</row>
    <row r="27" spans="1:1023" s="97" customFormat="1" ht="92.4" x14ac:dyDescent="0.25">
      <c r="A27" s="92" t="e">
        <f>#REF!+1</f>
        <v>#REF!</v>
      </c>
      <c r="B27" s="110" t="s">
        <v>25</v>
      </c>
      <c r="C27" s="66" t="s">
        <v>171</v>
      </c>
      <c r="D27" s="101"/>
      <c r="E27" s="61" t="s">
        <v>183</v>
      </c>
      <c r="F27" s="95" t="s">
        <v>9</v>
      </c>
      <c r="G27" s="96">
        <v>24590</v>
      </c>
      <c r="H27" s="63">
        <v>1</v>
      </c>
      <c r="I27" s="96">
        <f t="shared" ref="I27:I32" si="7">H27*G27</f>
        <v>24590</v>
      </c>
      <c r="K27" s="98"/>
    </row>
    <row r="28" spans="1:1023" s="97" customFormat="1" x14ac:dyDescent="0.25">
      <c r="A28" s="92" t="e">
        <f t="shared" ref="A28:A32" si="8">A27+1</f>
        <v>#REF!</v>
      </c>
      <c r="B28" s="110" t="s">
        <v>25</v>
      </c>
      <c r="C28" s="66" t="s">
        <v>171</v>
      </c>
      <c r="D28" s="124"/>
      <c r="E28" s="61" t="s">
        <v>118</v>
      </c>
      <c r="F28" s="95" t="s">
        <v>9</v>
      </c>
      <c r="G28" s="96">
        <v>240</v>
      </c>
      <c r="H28" s="63">
        <v>1</v>
      </c>
      <c r="I28" s="96">
        <f t="shared" si="7"/>
        <v>240</v>
      </c>
    </row>
    <row r="29" spans="1:1023" s="97" customFormat="1" ht="66" x14ac:dyDescent="0.25">
      <c r="A29" s="92" t="e">
        <f t="shared" si="8"/>
        <v>#REF!</v>
      </c>
      <c r="B29" s="110" t="s">
        <v>25</v>
      </c>
      <c r="C29" s="66"/>
      <c r="D29" s="131" t="s">
        <v>168</v>
      </c>
      <c r="E29" s="94" t="s">
        <v>184</v>
      </c>
      <c r="F29" s="95" t="s">
        <v>9</v>
      </c>
      <c r="G29" s="96">
        <v>0</v>
      </c>
      <c r="H29" s="63">
        <v>1</v>
      </c>
      <c r="I29" s="96">
        <f t="shared" si="7"/>
        <v>0</v>
      </c>
    </row>
    <row r="30" spans="1:1023" s="105" customFormat="1" ht="92.4" x14ac:dyDescent="0.25">
      <c r="A30" s="92" t="e">
        <f>A27+1</f>
        <v>#REF!</v>
      </c>
      <c r="B30" s="111" t="s">
        <v>82</v>
      </c>
      <c r="C30" s="111" t="s">
        <v>171</v>
      </c>
      <c r="D30" s="124" t="s">
        <v>172</v>
      </c>
      <c r="E30" s="112" t="s">
        <v>164</v>
      </c>
      <c r="F30" s="63" t="s">
        <v>9</v>
      </c>
      <c r="G30" s="96">
        <v>2760</v>
      </c>
      <c r="H30" s="63">
        <v>1</v>
      </c>
      <c r="I30" s="96">
        <f t="shared" ref="I30" si="9">H30*G30</f>
        <v>2760</v>
      </c>
      <c r="J30" s="97"/>
    </row>
    <row r="31" spans="1:1023" s="97" customFormat="1" ht="52.8" x14ac:dyDescent="0.25">
      <c r="A31" s="92" t="e">
        <f>#REF!+1</f>
        <v>#REF!</v>
      </c>
      <c r="B31" s="110" t="s">
        <v>26</v>
      </c>
      <c r="C31" s="66"/>
      <c r="D31" s="131"/>
      <c r="E31" s="94" t="s">
        <v>116</v>
      </c>
      <c r="F31" s="95" t="s">
        <v>9</v>
      </c>
      <c r="G31" s="96">
        <v>300</v>
      </c>
      <c r="H31" s="63">
        <v>1</v>
      </c>
      <c r="I31" s="96">
        <f t="shared" si="7"/>
        <v>300</v>
      </c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105"/>
      <c r="DU31" s="105"/>
      <c r="DV31" s="105"/>
      <c r="DW31" s="105"/>
      <c r="DX31" s="105"/>
      <c r="DY31" s="105"/>
      <c r="DZ31" s="105"/>
      <c r="EA31" s="105"/>
      <c r="EB31" s="105"/>
      <c r="EC31" s="105"/>
      <c r="ED31" s="105"/>
      <c r="EE31" s="105"/>
      <c r="EF31" s="105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5"/>
      <c r="FF31" s="105"/>
      <c r="FG31" s="105"/>
      <c r="FH31" s="105"/>
      <c r="FI31" s="105"/>
      <c r="FJ31" s="105"/>
      <c r="FK31" s="105"/>
      <c r="FL31" s="105"/>
      <c r="FM31" s="105"/>
      <c r="FN31" s="105"/>
      <c r="FO31" s="105"/>
      <c r="FP31" s="105"/>
      <c r="FQ31" s="105"/>
      <c r="FR31" s="105"/>
      <c r="FS31" s="105"/>
      <c r="FT31" s="105"/>
      <c r="FU31" s="105"/>
      <c r="FV31" s="105"/>
      <c r="FW31" s="105"/>
      <c r="FX31" s="105"/>
      <c r="FY31" s="105"/>
      <c r="FZ31" s="105"/>
      <c r="GA31" s="105"/>
      <c r="GB31" s="105"/>
      <c r="GC31" s="105"/>
      <c r="GD31" s="105"/>
      <c r="GE31" s="105"/>
      <c r="GF31" s="105"/>
      <c r="GG31" s="105"/>
      <c r="GH31" s="105"/>
      <c r="GI31" s="105"/>
      <c r="GJ31" s="105"/>
      <c r="GK31" s="105"/>
      <c r="GL31" s="105"/>
      <c r="GM31" s="105"/>
      <c r="GN31" s="105"/>
      <c r="GO31" s="105"/>
      <c r="GP31" s="105"/>
      <c r="GQ31" s="105"/>
      <c r="GR31" s="105"/>
      <c r="GS31" s="105"/>
      <c r="GT31" s="105"/>
      <c r="GU31" s="105"/>
      <c r="GV31" s="105"/>
      <c r="GW31" s="105"/>
      <c r="GX31" s="105"/>
      <c r="GY31" s="105"/>
      <c r="GZ31" s="105"/>
      <c r="HA31" s="105"/>
      <c r="HB31" s="105"/>
      <c r="HC31" s="105"/>
      <c r="HD31" s="105"/>
      <c r="HE31" s="105"/>
      <c r="HF31" s="105"/>
      <c r="HG31" s="105"/>
      <c r="HH31" s="105"/>
      <c r="HI31" s="105"/>
      <c r="HJ31" s="105"/>
      <c r="HK31" s="105"/>
      <c r="HL31" s="105"/>
      <c r="HM31" s="105"/>
      <c r="HN31" s="105"/>
      <c r="HO31" s="105"/>
      <c r="HP31" s="105"/>
      <c r="HQ31" s="105"/>
      <c r="HR31" s="105"/>
      <c r="HS31" s="105"/>
      <c r="HT31" s="105"/>
      <c r="HU31" s="105"/>
      <c r="HV31" s="105"/>
      <c r="HW31" s="105"/>
      <c r="HX31" s="105"/>
      <c r="HY31" s="105"/>
      <c r="HZ31" s="105"/>
      <c r="IA31" s="105"/>
      <c r="IB31" s="105"/>
      <c r="IC31" s="105"/>
      <c r="ID31" s="105"/>
      <c r="IE31" s="105"/>
      <c r="IF31" s="105"/>
      <c r="IG31" s="105"/>
      <c r="IH31" s="105"/>
      <c r="II31" s="105"/>
      <c r="IJ31" s="105"/>
      <c r="IK31" s="105"/>
      <c r="IL31" s="105"/>
      <c r="IM31" s="105"/>
      <c r="IN31" s="105"/>
      <c r="IO31" s="105"/>
      <c r="IP31" s="105"/>
      <c r="IQ31" s="105"/>
      <c r="IR31" s="105"/>
      <c r="IS31" s="105"/>
      <c r="IT31" s="105"/>
      <c r="IU31" s="105"/>
      <c r="IV31" s="105"/>
      <c r="IW31" s="105"/>
      <c r="IX31" s="105"/>
      <c r="IY31" s="105"/>
      <c r="IZ31" s="105"/>
      <c r="JA31" s="105"/>
      <c r="JB31" s="105"/>
      <c r="JC31" s="105"/>
      <c r="JD31" s="105"/>
      <c r="JE31" s="105"/>
      <c r="JF31" s="105"/>
      <c r="JG31" s="105"/>
      <c r="JH31" s="105"/>
      <c r="JI31" s="105"/>
      <c r="JJ31" s="105"/>
      <c r="JK31" s="105"/>
      <c r="JL31" s="105"/>
      <c r="JM31" s="105"/>
      <c r="JN31" s="105"/>
      <c r="JO31" s="105"/>
      <c r="JP31" s="105"/>
      <c r="JQ31" s="105"/>
      <c r="JR31" s="105"/>
      <c r="JS31" s="105"/>
      <c r="JT31" s="105"/>
      <c r="JU31" s="105"/>
      <c r="JV31" s="105"/>
      <c r="JW31" s="105"/>
      <c r="JX31" s="105"/>
      <c r="JY31" s="105"/>
      <c r="JZ31" s="105"/>
      <c r="KA31" s="105"/>
      <c r="KB31" s="105"/>
      <c r="KC31" s="105"/>
      <c r="KD31" s="105"/>
      <c r="KE31" s="105"/>
      <c r="KF31" s="105"/>
      <c r="KG31" s="105"/>
      <c r="KH31" s="105"/>
      <c r="KI31" s="105"/>
      <c r="KJ31" s="105"/>
      <c r="KK31" s="105"/>
      <c r="KL31" s="105"/>
      <c r="KM31" s="105"/>
      <c r="KN31" s="105"/>
      <c r="KO31" s="105"/>
      <c r="KP31" s="105"/>
      <c r="KQ31" s="105"/>
      <c r="KR31" s="105"/>
      <c r="KS31" s="105"/>
      <c r="KT31" s="105"/>
      <c r="KU31" s="105"/>
      <c r="KV31" s="105"/>
      <c r="KW31" s="105"/>
      <c r="KX31" s="105"/>
      <c r="KY31" s="105"/>
      <c r="KZ31" s="105"/>
      <c r="LA31" s="105"/>
      <c r="LB31" s="105"/>
      <c r="LC31" s="105"/>
      <c r="LD31" s="105"/>
      <c r="LE31" s="105"/>
      <c r="LF31" s="105"/>
      <c r="LG31" s="105"/>
      <c r="LH31" s="105"/>
      <c r="LI31" s="105"/>
      <c r="LJ31" s="105"/>
      <c r="LK31" s="105"/>
      <c r="LL31" s="105"/>
      <c r="LM31" s="105"/>
      <c r="LN31" s="105"/>
      <c r="LO31" s="105"/>
      <c r="LP31" s="105"/>
      <c r="LQ31" s="105"/>
      <c r="LR31" s="105"/>
      <c r="LS31" s="105"/>
      <c r="LT31" s="105"/>
      <c r="LU31" s="105"/>
      <c r="LV31" s="105"/>
      <c r="LW31" s="105"/>
      <c r="LX31" s="105"/>
      <c r="LY31" s="105"/>
      <c r="LZ31" s="105"/>
      <c r="MA31" s="105"/>
      <c r="MB31" s="105"/>
      <c r="MC31" s="105"/>
      <c r="MD31" s="105"/>
      <c r="ME31" s="105"/>
      <c r="MF31" s="105"/>
      <c r="MG31" s="105"/>
      <c r="MH31" s="105"/>
      <c r="MI31" s="105"/>
      <c r="MJ31" s="105"/>
      <c r="MK31" s="105"/>
      <c r="ML31" s="105"/>
      <c r="MM31" s="105"/>
      <c r="MN31" s="105"/>
      <c r="MO31" s="105"/>
      <c r="MP31" s="105"/>
      <c r="MQ31" s="105"/>
      <c r="MR31" s="105"/>
      <c r="MS31" s="105"/>
      <c r="MT31" s="105"/>
      <c r="MU31" s="105"/>
      <c r="MV31" s="105"/>
      <c r="MW31" s="105"/>
      <c r="MX31" s="105"/>
      <c r="MY31" s="105"/>
      <c r="MZ31" s="105"/>
      <c r="NA31" s="105"/>
      <c r="NB31" s="105"/>
      <c r="NC31" s="105"/>
      <c r="ND31" s="105"/>
      <c r="NE31" s="105"/>
      <c r="NF31" s="105"/>
      <c r="NG31" s="105"/>
      <c r="NH31" s="105"/>
      <c r="NI31" s="105"/>
      <c r="NJ31" s="105"/>
      <c r="NK31" s="105"/>
      <c r="NL31" s="105"/>
      <c r="NM31" s="105"/>
      <c r="NN31" s="105"/>
      <c r="NO31" s="105"/>
      <c r="NP31" s="105"/>
      <c r="NQ31" s="105"/>
      <c r="NR31" s="105"/>
      <c r="NS31" s="105"/>
      <c r="NT31" s="105"/>
      <c r="NU31" s="105"/>
      <c r="NV31" s="105"/>
      <c r="NW31" s="105"/>
      <c r="NX31" s="105"/>
      <c r="NY31" s="105"/>
      <c r="NZ31" s="105"/>
      <c r="OA31" s="105"/>
      <c r="OB31" s="105"/>
      <c r="OC31" s="105"/>
      <c r="OD31" s="105"/>
      <c r="OE31" s="105"/>
      <c r="OF31" s="105"/>
      <c r="OG31" s="105"/>
      <c r="OH31" s="105"/>
      <c r="OI31" s="105"/>
      <c r="OJ31" s="105"/>
      <c r="OK31" s="105"/>
      <c r="OL31" s="105"/>
      <c r="OM31" s="105"/>
      <c r="ON31" s="105"/>
      <c r="OO31" s="105"/>
      <c r="OP31" s="105"/>
      <c r="OQ31" s="105"/>
      <c r="OR31" s="105"/>
      <c r="OS31" s="105"/>
      <c r="OT31" s="105"/>
      <c r="OU31" s="105"/>
      <c r="OV31" s="105"/>
      <c r="OW31" s="105"/>
      <c r="OX31" s="105"/>
      <c r="OY31" s="105"/>
      <c r="OZ31" s="105"/>
      <c r="PA31" s="105"/>
      <c r="PB31" s="105"/>
      <c r="PC31" s="105"/>
      <c r="PD31" s="105"/>
      <c r="PE31" s="105"/>
      <c r="PF31" s="105"/>
      <c r="PG31" s="105"/>
      <c r="PH31" s="105"/>
      <c r="PI31" s="105"/>
      <c r="PJ31" s="105"/>
      <c r="PK31" s="105"/>
      <c r="PL31" s="105"/>
      <c r="PM31" s="105"/>
      <c r="PN31" s="105"/>
      <c r="PO31" s="105"/>
      <c r="PP31" s="105"/>
      <c r="PQ31" s="105"/>
      <c r="PR31" s="105"/>
      <c r="PS31" s="105"/>
      <c r="PT31" s="105"/>
      <c r="PU31" s="105"/>
      <c r="PV31" s="105"/>
      <c r="PW31" s="105"/>
      <c r="PX31" s="105"/>
      <c r="PY31" s="105"/>
      <c r="PZ31" s="105"/>
      <c r="QA31" s="105"/>
      <c r="QB31" s="105"/>
      <c r="QC31" s="105"/>
      <c r="QD31" s="105"/>
      <c r="QE31" s="105"/>
      <c r="QF31" s="105"/>
      <c r="QG31" s="105"/>
      <c r="QH31" s="105"/>
      <c r="QI31" s="105"/>
      <c r="QJ31" s="105"/>
      <c r="QK31" s="105"/>
      <c r="QL31" s="105"/>
      <c r="QM31" s="105"/>
      <c r="QN31" s="105"/>
      <c r="QO31" s="105"/>
      <c r="QP31" s="105"/>
      <c r="QQ31" s="105"/>
      <c r="QR31" s="105"/>
      <c r="QS31" s="105"/>
      <c r="QT31" s="105"/>
      <c r="QU31" s="105"/>
      <c r="QV31" s="105"/>
      <c r="QW31" s="105"/>
      <c r="QX31" s="105"/>
      <c r="QY31" s="105"/>
      <c r="QZ31" s="105"/>
      <c r="RA31" s="105"/>
      <c r="RB31" s="105"/>
      <c r="RC31" s="105"/>
      <c r="RD31" s="105"/>
      <c r="RE31" s="105"/>
      <c r="RF31" s="105"/>
      <c r="RG31" s="105"/>
      <c r="RH31" s="105"/>
      <c r="RI31" s="105"/>
      <c r="RJ31" s="105"/>
      <c r="RK31" s="105"/>
      <c r="RL31" s="105"/>
      <c r="RM31" s="105"/>
      <c r="RN31" s="105"/>
      <c r="RO31" s="105"/>
      <c r="RP31" s="105"/>
      <c r="RQ31" s="105"/>
      <c r="RR31" s="105"/>
      <c r="RS31" s="105"/>
      <c r="RT31" s="105"/>
      <c r="RU31" s="105"/>
      <c r="RV31" s="105"/>
      <c r="RW31" s="105"/>
      <c r="RX31" s="105"/>
      <c r="RY31" s="105"/>
      <c r="RZ31" s="105"/>
      <c r="SA31" s="105"/>
      <c r="SB31" s="105"/>
      <c r="SC31" s="105"/>
      <c r="SD31" s="105"/>
      <c r="SE31" s="105"/>
      <c r="SF31" s="105"/>
      <c r="SG31" s="105"/>
      <c r="SH31" s="105"/>
      <c r="SI31" s="105"/>
      <c r="SJ31" s="105"/>
      <c r="SK31" s="105"/>
      <c r="SL31" s="105"/>
      <c r="SM31" s="105"/>
      <c r="SN31" s="105"/>
      <c r="SO31" s="105"/>
      <c r="SP31" s="105"/>
      <c r="SQ31" s="105"/>
      <c r="SR31" s="105"/>
      <c r="SS31" s="105"/>
      <c r="ST31" s="105"/>
      <c r="SU31" s="105"/>
      <c r="SV31" s="105"/>
      <c r="SW31" s="105"/>
      <c r="SX31" s="105"/>
      <c r="SY31" s="105"/>
      <c r="SZ31" s="105"/>
      <c r="TA31" s="105"/>
      <c r="TB31" s="105"/>
      <c r="TC31" s="105"/>
      <c r="TD31" s="105"/>
      <c r="TE31" s="105"/>
      <c r="TF31" s="105"/>
      <c r="TG31" s="105"/>
      <c r="TH31" s="105"/>
      <c r="TI31" s="105"/>
      <c r="TJ31" s="105"/>
      <c r="TK31" s="105"/>
      <c r="TL31" s="105"/>
      <c r="TM31" s="105"/>
      <c r="TN31" s="105"/>
      <c r="TO31" s="105"/>
      <c r="TP31" s="105"/>
      <c r="TQ31" s="105"/>
      <c r="TR31" s="105"/>
      <c r="TS31" s="105"/>
      <c r="TT31" s="105"/>
      <c r="TU31" s="105"/>
      <c r="TV31" s="105"/>
      <c r="TW31" s="105"/>
      <c r="TX31" s="105"/>
      <c r="TY31" s="105"/>
      <c r="TZ31" s="105"/>
      <c r="UA31" s="105"/>
      <c r="UB31" s="105"/>
      <c r="UC31" s="105"/>
      <c r="UD31" s="105"/>
      <c r="UE31" s="105"/>
      <c r="UF31" s="105"/>
      <c r="UG31" s="105"/>
      <c r="UH31" s="105"/>
      <c r="UI31" s="105"/>
      <c r="UJ31" s="105"/>
      <c r="UK31" s="105"/>
      <c r="UL31" s="105"/>
      <c r="UM31" s="105"/>
      <c r="UN31" s="105"/>
      <c r="UO31" s="105"/>
      <c r="UP31" s="105"/>
      <c r="UQ31" s="105"/>
      <c r="UR31" s="105"/>
      <c r="US31" s="105"/>
      <c r="UT31" s="105"/>
      <c r="UU31" s="105"/>
      <c r="UV31" s="105"/>
      <c r="UW31" s="105"/>
      <c r="UX31" s="105"/>
      <c r="UY31" s="105"/>
      <c r="UZ31" s="105"/>
      <c r="VA31" s="105"/>
      <c r="VB31" s="105"/>
      <c r="VC31" s="105"/>
      <c r="VD31" s="105"/>
      <c r="VE31" s="105"/>
      <c r="VF31" s="105"/>
      <c r="VG31" s="105"/>
      <c r="VH31" s="105"/>
      <c r="VI31" s="105"/>
      <c r="VJ31" s="105"/>
      <c r="VK31" s="105"/>
      <c r="VL31" s="105"/>
      <c r="VM31" s="105"/>
      <c r="VN31" s="105"/>
      <c r="VO31" s="105"/>
      <c r="VP31" s="105"/>
      <c r="VQ31" s="105"/>
      <c r="VR31" s="105"/>
      <c r="VS31" s="105"/>
      <c r="VT31" s="105"/>
      <c r="VU31" s="105"/>
      <c r="VV31" s="105"/>
      <c r="VW31" s="105"/>
      <c r="VX31" s="105"/>
      <c r="VY31" s="105"/>
      <c r="VZ31" s="105"/>
      <c r="WA31" s="105"/>
      <c r="WB31" s="105"/>
      <c r="WC31" s="105"/>
      <c r="WD31" s="105"/>
      <c r="WE31" s="105"/>
      <c r="WF31" s="105"/>
      <c r="WG31" s="105"/>
      <c r="WH31" s="105"/>
      <c r="WI31" s="105"/>
      <c r="WJ31" s="105"/>
      <c r="WK31" s="105"/>
      <c r="WL31" s="105"/>
      <c r="WM31" s="105"/>
      <c r="WN31" s="105"/>
      <c r="WO31" s="105"/>
      <c r="WP31" s="105"/>
      <c r="WQ31" s="105"/>
      <c r="WR31" s="105"/>
      <c r="WS31" s="105"/>
      <c r="WT31" s="105"/>
      <c r="WU31" s="105"/>
      <c r="WV31" s="105"/>
      <c r="WW31" s="105"/>
      <c r="WX31" s="105"/>
      <c r="WY31" s="105"/>
      <c r="WZ31" s="105"/>
      <c r="XA31" s="105"/>
      <c r="XB31" s="105"/>
      <c r="XC31" s="105"/>
      <c r="XD31" s="105"/>
      <c r="XE31" s="105"/>
      <c r="XF31" s="105"/>
      <c r="XG31" s="105"/>
      <c r="XH31" s="105"/>
      <c r="XI31" s="105"/>
      <c r="XJ31" s="105"/>
      <c r="XK31" s="105"/>
      <c r="XL31" s="105"/>
      <c r="XM31" s="105"/>
      <c r="XN31" s="105"/>
      <c r="XO31" s="105"/>
      <c r="XP31" s="105"/>
      <c r="XQ31" s="105"/>
      <c r="XR31" s="105"/>
      <c r="XS31" s="105"/>
      <c r="XT31" s="105"/>
      <c r="XU31" s="105"/>
      <c r="XV31" s="105"/>
      <c r="XW31" s="105"/>
      <c r="XX31" s="105"/>
      <c r="XY31" s="105"/>
      <c r="XZ31" s="105"/>
      <c r="YA31" s="105"/>
      <c r="YB31" s="105"/>
      <c r="YC31" s="105"/>
      <c r="YD31" s="105"/>
      <c r="YE31" s="105"/>
      <c r="YF31" s="105"/>
      <c r="YG31" s="105"/>
      <c r="YH31" s="105"/>
      <c r="YI31" s="105"/>
      <c r="YJ31" s="105"/>
      <c r="YK31" s="105"/>
      <c r="YL31" s="105"/>
      <c r="YM31" s="105"/>
      <c r="YN31" s="105"/>
      <c r="YO31" s="105"/>
      <c r="YP31" s="105"/>
      <c r="YQ31" s="105"/>
      <c r="YR31" s="105"/>
      <c r="YS31" s="105"/>
      <c r="YT31" s="105"/>
      <c r="YU31" s="105"/>
      <c r="YV31" s="105"/>
      <c r="YW31" s="105"/>
      <c r="YX31" s="105"/>
      <c r="YY31" s="105"/>
      <c r="YZ31" s="105"/>
      <c r="ZA31" s="105"/>
      <c r="ZB31" s="105"/>
      <c r="ZC31" s="105"/>
      <c r="ZD31" s="105"/>
      <c r="ZE31" s="105"/>
      <c r="ZF31" s="105"/>
      <c r="ZG31" s="105"/>
      <c r="ZH31" s="105"/>
      <c r="ZI31" s="105"/>
      <c r="ZJ31" s="105"/>
      <c r="ZK31" s="105"/>
      <c r="ZL31" s="105"/>
      <c r="ZM31" s="105"/>
      <c r="ZN31" s="105"/>
      <c r="ZO31" s="105"/>
      <c r="ZP31" s="105"/>
      <c r="ZQ31" s="105"/>
      <c r="ZR31" s="105"/>
      <c r="ZS31" s="105"/>
      <c r="ZT31" s="105"/>
      <c r="ZU31" s="105"/>
      <c r="ZV31" s="105"/>
      <c r="ZW31" s="105"/>
      <c r="ZX31" s="105"/>
      <c r="ZY31" s="105"/>
      <c r="ZZ31" s="105"/>
      <c r="AAA31" s="105"/>
      <c r="AAB31" s="105"/>
      <c r="AAC31" s="105"/>
      <c r="AAD31" s="105"/>
      <c r="AAE31" s="105"/>
      <c r="AAF31" s="105"/>
      <c r="AAG31" s="105"/>
      <c r="AAH31" s="105"/>
      <c r="AAI31" s="105"/>
      <c r="AAJ31" s="105"/>
      <c r="AAK31" s="105"/>
      <c r="AAL31" s="105"/>
      <c r="AAM31" s="105"/>
      <c r="AAN31" s="105"/>
      <c r="AAO31" s="105"/>
      <c r="AAP31" s="105"/>
      <c r="AAQ31" s="105"/>
      <c r="AAR31" s="105"/>
      <c r="AAS31" s="105"/>
      <c r="AAT31" s="105"/>
      <c r="AAU31" s="105"/>
      <c r="AAV31" s="105"/>
      <c r="AAW31" s="105"/>
      <c r="AAX31" s="105"/>
      <c r="AAY31" s="105"/>
      <c r="AAZ31" s="105"/>
      <c r="ABA31" s="105"/>
      <c r="ABB31" s="105"/>
      <c r="ABC31" s="105"/>
      <c r="ABD31" s="105"/>
      <c r="ABE31" s="105"/>
      <c r="ABF31" s="105"/>
      <c r="ABG31" s="105"/>
      <c r="ABH31" s="105"/>
      <c r="ABI31" s="105"/>
      <c r="ABJ31" s="105"/>
      <c r="ABK31" s="105"/>
      <c r="ABL31" s="105"/>
      <c r="ABM31" s="105"/>
      <c r="ABN31" s="105"/>
      <c r="ABO31" s="105"/>
      <c r="ABP31" s="105"/>
      <c r="ABQ31" s="105"/>
      <c r="ABR31" s="105"/>
      <c r="ABS31" s="105"/>
      <c r="ABT31" s="105"/>
      <c r="ABU31" s="105"/>
      <c r="ABV31" s="105"/>
      <c r="ABW31" s="105"/>
      <c r="ABX31" s="105"/>
      <c r="ABY31" s="105"/>
      <c r="ABZ31" s="105"/>
      <c r="ACA31" s="105"/>
      <c r="ACB31" s="105"/>
      <c r="ACC31" s="105"/>
      <c r="ACD31" s="105"/>
      <c r="ACE31" s="105"/>
      <c r="ACF31" s="105"/>
      <c r="ACG31" s="105"/>
      <c r="ACH31" s="105"/>
      <c r="ACI31" s="105"/>
      <c r="ACJ31" s="105"/>
      <c r="ACK31" s="105"/>
      <c r="ACL31" s="105"/>
      <c r="ACM31" s="105"/>
      <c r="ACN31" s="105"/>
      <c r="ACO31" s="105"/>
      <c r="ACP31" s="105"/>
      <c r="ACQ31" s="105"/>
      <c r="ACR31" s="105"/>
      <c r="ACS31" s="105"/>
      <c r="ACT31" s="105"/>
      <c r="ACU31" s="105"/>
      <c r="ACV31" s="105"/>
      <c r="ACW31" s="105"/>
      <c r="ACX31" s="105"/>
      <c r="ACY31" s="105"/>
      <c r="ACZ31" s="105"/>
      <c r="ADA31" s="105"/>
      <c r="ADB31" s="105"/>
      <c r="ADC31" s="105"/>
      <c r="ADD31" s="105"/>
      <c r="ADE31" s="105"/>
      <c r="ADF31" s="105"/>
      <c r="ADG31" s="105"/>
      <c r="ADH31" s="105"/>
      <c r="ADI31" s="105"/>
      <c r="ADJ31" s="105"/>
      <c r="ADK31" s="105"/>
      <c r="ADL31" s="105"/>
      <c r="ADM31" s="105"/>
      <c r="ADN31" s="105"/>
      <c r="ADO31" s="105"/>
      <c r="ADP31" s="105"/>
      <c r="ADQ31" s="105"/>
      <c r="ADR31" s="105"/>
      <c r="ADS31" s="105"/>
      <c r="ADT31" s="105"/>
      <c r="ADU31" s="105"/>
      <c r="ADV31" s="105"/>
      <c r="ADW31" s="105"/>
      <c r="ADX31" s="105"/>
      <c r="ADY31" s="105"/>
      <c r="ADZ31" s="105"/>
      <c r="AEA31" s="105"/>
      <c r="AEB31" s="105"/>
      <c r="AEC31" s="105"/>
      <c r="AED31" s="105"/>
      <c r="AEE31" s="105"/>
      <c r="AEF31" s="105"/>
      <c r="AEG31" s="105"/>
      <c r="AEH31" s="105"/>
      <c r="AEI31" s="105"/>
      <c r="AEJ31" s="105"/>
      <c r="AEK31" s="105"/>
      <c r="AEL31" s="105"/>
      <c r="AEM31" s="105"/>
      <c r="AEN31" s="105"/>
      <c r="AEO31" s="105"/>
      <c r="AEP31" s="105"/>
      <c r="AEQ31" s="105"/>
      <c r="AER31" s="105"/>
      <c r="AES31" s="105"/>
      <c r="AET31" s="105"/>
      <c r="AEU31" s="105"/>
      <c r="AEV31" s="105"/>
      <c r="AEW31" s="105"/>
      <c r="AEX31" s="105"/>
      <c r="AEY31" s="105"/>
      <c r="AEZ31" s="105"/>
      <c r="AFA31" s="105"/>
      <c r="AFB31" s="105"/>
      <c r="AFC31" s="105"/>
      <c r="AFD31" s="105"/>
      <c r="AFE31" s="105"/>
      <c r="AFF31" s="105"/>
      <c r="AFG31" s="105"/>
      <c r="AFH31" s="105"/>
      <c r="AFI31" s="105"/>
      <c r="AFJ31" s="105"/>
      <c r="AFK31" s="105"/>
      <c r="AFL31" s="105"/>
      <c r="AFM31" s="105"/>
      <c r="AFN31" s="105"/>
      <c r="AFO31" s="105"/>
      <c r="AFP31" s="105"/>
      <c r="AFQ31" s="105"/>
      <c r="AFR31" s="105"/>
      <c r="AFS31" s="105"/>
      <c r="AFT31" s="105"/>
      <c r="AFU31" s="105"/>
      <c r="AFV31" s="105"/>
      <c r="AFW31" s="105"/>
      <c r="AFX31" s="105"/>
      <c r="AFY31" s="105"/>
      <c r="AFZ31" s="105"/>
      <c r="AGA31" s="105"/>
      <c r="AGB31" s="105"/>
      <c r="AGC31" s="105"/>
      <c r="AGD31" s="105"/>
      <c r="AGE31" s="105"/>
      <c r="AGF31" s="105"/>
      <c r="AGG31" s="105"/>
      <c r="AGH31" s="105"/>
      <c r="AGI31" s="105"/>
      <c r="AGJ31" s="105"/>
      <c r="AGK31" s="105"/>
      <c r="AGL31" s="105"/>
      <c r="AGM31" s="105"/>
      <c r="AGN31" s="105"/>
      <c r="AGO31" s="105"/>
      <c r="AGP31" s="105"/>
      <c r="AGQ31" s="105"/>
      <c r="AGR31" s="105"/>
      <c r="AGS31" s="105"/>
      <c r="AGT31" s="105"/>
      <c r="AGU31" s="105"/>
      <c r="AGV31" s="105"/>
      <c r="AGW31" s="105"/>
      <c r="AGX31" s="105"/>
      <c r="AGY31" s="105"/>
      <c r="AGZ31" s="105"/>
      <c r="AHA31" s="105"/>
      <c r="AHB31" s="105"/>
      <c r="AHC31" s="105"/>
      <c r="AHD31" s="105"/>
      <c r="AHE31" s="105"/>
      <c r="AHF31" s="105"/>
      <c r="AHG31" s="105"/>
      <c r="AHH31" s="105"/>
      <c r="AHI31" s="105"/>
      <c r="AHJ31" s="105"/>
      <c r="AHK31" s="105"/>
      <c r="AHL31" s="105"/>
      <c r="AHM31" s="105"/>
      <c r="AHN31" s="105"/>
      <c r="AHO31" s="105"/>
      <c r="AHP31" s="105"/>
      <c r="AHQ31" s="105"/>
      <c r="AHR31" s="105"/>
      <c r="AHS31" s="105"/>
      <c r="AHT31" s="105"/>
      <c r="AHU31" s="105"/>
      <c r="AHV31" s="105"/>
      <c r="AHW31" s="105"/>
      <c r="AHX31" s="105"/>
      <c r="AHY31" s="105"/>
      <c r="AHZ31" s="105"/>
      <c r="AIA31" s="105"/>
      <c r="AIB31" s="105"/>
      <c r="AIC31" s="105"/>
      <c r="AID31" s="105"/>
      <c r="AIE31" s="105"/>
      <c r="AIF31" s="105"/>
      <c r="AIG31" s="105"/>
      <c r="AIH31" s="105"/>
      <c r="AII31" s="105"/>
      <c r="AIJ31" s="105"/>
      <c r="AIK31" s="105"/>
      <c r="AIL31" s="105"/>
      <c r="AIM31" s="105"/>
      <c r="AIN31" s="105"/>
      <c r="AIO31" s="105"/>
      <c r="AIP31" s="105"/>
      <c r="AIQ31" s="105"/>
      <c r="AIR31" s="105"/>
      <c r="AIS31" s="105"/>
      <c r="AIT31" s="105"/>
      <c r="AIU31" s="105"/>
      <c r="AIV31" s="105"/>
      <c r="AIW31" s="105"/>
      <c r="AIX31" s="105"/>
      <c r="AIY31" s="105"/>
      <c r="AIZ31" s="105"/>
      <c r="AJA31" s="105"/>
      <c r="AJB31" s="105"/>
      <c r="AJC31" s="105"/>
      <c r="AJD31" s="105"/>
      <c r="AJE31" s="105"/>
      <c r="AJF31" s="105"/>
      <c r="AJG31" s="105"/>
      <c r="AJH31" s="105"/>
      <c r="AJI31" s="105"/>
      <c r="AJJ31" s="105"/>
      <c r="AJK31" s="105"/>
      <c r="AJL31" s="105"/>
      <c r="AJM31" s="105"/>
      <c r="AJN31" s="105"/>
      <c r="AJO31" s="105"/>
      <c r="AJP31" s="105"/>
      <c r="AJQ31" s="105"/>
      <c r="AJR31" s="105"/>
      <c r="AJS31" s="105"/>
      <c r="AJT31" s="105"/>
      <c r="AJU31" s="105"/>
      <c r="AJV31" s="105"/>
      <c r="AJW31" s="105"/>
      <c r="AJX31" s="105"/>
      <c r="AJY31" s="105"/>
      <c r="AJZ31" s="105"/>
      <c r="AKA31" s="105"/>
      <c r="AKB31" s="105"/>
      <c r="AKC31" s="105"/>
      <c r="AKD31" s="105"/>
      <c r="AKE31" s="105"/>
      <c r="AKF31" s="105"/>
      <c r="AKG31" s="105"/>
      <c r="AKH31" s="105"/>
      <c r="AKI31" s="105"/>
      <c r="AKJ31" s="105"/>
      <c r="AKK31" s="105"/>
      <c r="AKL31" s="105"/>
      <c r="AKM31" s="105"/>
      <c r="AKN31" s="105"/>
      <c r="AKO31" s="105"/>
      <c r="AKP31" s="105"/>
      <c r="AKQ31" s="105"/>
      <c r="AKR31" s="105"/>
      <c r="AKS31" s="105"/>
      <c r="AKT31" s="105"/>
      <c r="AKU31" s="105"/>
      <c r="AKV31" s="105"/>
      <c r="AKW31" s="105"/>
      <c r="AKX31" s="105"/>
      <c r="AKY31" s="105"/>
      <c r="AKZ31" s="105"/>
      <c r="ALA31" s="105"/>
      <c r="ALB31" s="105"/>
      <c r="ALC31" s="105"/>
      <c r="ALD31" s="105"/>
      <c r="ALE31" s="105"/>
      <c r="ALF31" s="105"/>
      <c r="ALG31" s="105"/>
      <c r="ALH31" s="105"/>
      <c r="ALI31" s="105"/>
      <c r="ALJ31" s="105"/>
      <c r="ALK31" s="105"/>
      <c r="ALL31" s="105"/>
      <c r="ALM31" s="105"/>
      <c r="ALN31" s="105"/>
      <c r="ALO31" s="105"/>
      <c r="ALP31" s="105"/>
      <c r="ALQ31" s="105"/>
      <c r="ALR31" s="105"/>
      <c r="ALS31" s="105"/>
      <c r="ALT31" s="105"/>
      <c r="ALU31" s="105"/>
      <c r="ALV31" s="105"/>
      <c r="ALW31" s="105"/>
      <c r="ALX31" s="105"/>
      <c r="ALY31" s="105"/>
      <c r="ALZ31" s="105"/>
      <c r="AMA31" s="105"/>
      <c r="AMB31" s="105"/>
      <c r="AMC31" s="105"/>
      <c r="AMD31" s="105"/>
      <c r="AME31" s="105"/>
      <c r="AMF31" s="105"/>
      <c r="AMG31" s="105"/>
      <c r="AMH31" s="105"/>
      <c r="AMI31" s="105"/>
    </row>
    <row r="32" spans="1:1023" s="97" customFormat="1" ht="84.75" customHeight="1" x14ac:dyDescent="0.25">
      <c r="A32" s="92" t="e">
        <f t="shared" si="8"/>
        <v>#REF!</v>
      </c>
      <c r="B32" s="110" t="s">
        <v>26</v>
      </c>
      <c r="C32" s="66"/>
      <c r="D32" s="124" t="s">
        <v>170</v>
      </c>
      <c r="E32" s="113" t="s">
        <v>185</v>
      </c>
      <c r="F32" s="95" t="s">
        <v>9</v>
      </c>
      <c r="G32" s="96">
        <v>11340</v>
      </c>
      <c r="H32" s="63">
        <v>1</v>
      </c>
      <c r="I32" s="96">
        <f t="shared" si="7"/>
        <v>11340</v>
      </c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105"/>
      <c r="CV32" s="105"/>
      <c r="CW32" s="105"/>
      <c r="CX32" s="105"/>
      <c r="CY32" s="105"/>
      <c r="CZ32" s="105"/>
      <c r="DA32" s="105"/>
      <c r="DB32" s="105"/>
      <c r="DC32" s="105"/>
      <c r="DD32" s="105"/>
      <c r="DE32" s="105"/>
      <c r="DF32" s="105"/>
      <c r="DG32" s="105"/>
      <c r="DH32" s="105"/>
      <c r="DI32" s="105"/>
      <c r="DJ32" s="105"/>
      <c r="DK32" s="105"/>
      <c r="DL32" s="105"/>
      <c r="DM32" s="105"/>
      <c r="DN32" s="105"/>
      <c r="DO32" s="105"/>
      <c r="DP32" s="105"/>
      <c r="DQ32" s="105"/>
      <c r="DR32" s="105"/>
      <c r="DS32" s="105"/>
      <c r="DT32" s="105"/>
      <c r="DU32" s="105"/>
      <c r="DV32" s="105"/>
      <c r="DW32" s="105"/>
      <c r="DX32" s="105"/>
      <c r="DY32" s="105"/>
      <c r="DZ32" s="105"/>
      <c r="EA32" s="105"/>
      <c r="EB32" s="105"/>
      <c r="EC32" s="105"/>
      <c r="ED32" s="105"/>
      <c r="EE32" s="105"/>
      <c r="EF32" s="105"/>
      <c r="EG32" s="105"/>
      <c r="EH32" s="105"/>
      <c r="EI32" s="105"/>
      <c r="EJ32" s="105"/>
      <c r="EK32" s="105"/>
      <c r="EL32" s="105"/>
      <c r="EM32" s="105"/>
      <c r="EN32" s="105"/>
      <c r="EO32" s="105"/>
      <c r="EP32" s="105"/>
      <c r="EQ32" s="105"/>
      <c r="ER32" s="105"/>
      <c r="ES32" s="105"/>
      <c r="ET32" s="105"/>
      <c r="EU32" s="105"/>
      <c r="EV32" s="105"/>
      <c r="EW32" s="105"/>
      <c r="EX32" s="105"/>
      <c r="EY32" s="105"/>
      <c r="EZ32" s="105"/>
      <c r="FA32" s="105"/>
      <c r="FB32" s="105"/>
      <c r="FC32" s="105"/>
      <c r="FD32" s="105"/>
      <c r="FE32" s="105"/>
      <c r="FF32" s="105"/>
      <c r="FG32" s="105"/>
      <c r="FH32" s="105"/>
      <c r="FI32" s="105"/>
      <c r="FJ32" s="105"/>
      <c r="FK32" s="105"/>
      <c r="FL32" s="105"/>
      <c r="FM32" s="105"/>
      <c r="FN32" s="105"/>
      <c r="FO32" s="105"/>
      <c r="FP32" s="105"/>
      <c r="FQ32" s="105"/>
      <c r="FR32" s="105"/>
      <c r="FS32" s="105"/>
      <c r="FT32" s="105"/>
      <c r="FU32" s="105"/>
      <c r="FV32" s="105"/>
      <c r="FW32" s="105"/>
      <c r="FX32" s="105"/>
      <c r="FY32" s="105"/>
      <c r="FZ32" s="105"/>
      <c r="GA32" s="105"/>
      <c r="GB32" s="105"/>
      <c r="GC32" s="105"/>
      <c r="GD32" s="105"/>
      <c r="GE32" s="105"/>
      <c r="GF32" s="105"/>
      <c r="GG32" s="105"/>
      <c r="GH32" s="105"/>
      <c r="GI32" s="105"/>
      <c r="GJ32" s="105"/>
      <c r="GK32" s="105"/>
      <c r="GL32" s="105"/>
      <c r="GM32" s="105"/>
      <c r="GN32" s="105"/>
      <c r="GO32" s="105"/>
      <c r="GP32" s="105"/>
      <c r="GQ32" s="105"/>
      <c r="GR32" s="105"/>
      <c r="GS32" s="105"/>
      <c r="GT32" s="105"/>
      <c r="GU32" s="105"/>
      <c r="GV32" s="105"/>
      <c r="GW32" s="105"/>
      <c r="GX32" s="105"/>
      <c r="GY32" s="105"/>
      <c r="GZ32" s="105"/>
      <c r="HA32" s="105"/>
      <c r="HB32" s="105"/>
      <c r="HC32" s="105"/>
      <c r="HD32" s="105"/>
      <c r="HE32" s="105"/>
      <c r="HF32" s="105"/>
      <c r="HG32" s="105"/>
      <c r="HH32" s="105"/>
      <c r="HI32" s="105"/>
      <c r="HJ32" s="105"/>
      <c r="HK32" s="105"/>
      <c r="HL32" s="105"/>
      <c r="HM32" s="105"/>
      <c r="HN32" s="105"/>
      <c r="HO32" s="105"/>
      <c r="HP32" s="105"/>
      <c r="HQ32" s="105"/>
      <c r="HR32" s="105"/>
      <c r="HS32" s="105"/>
      <c r="HT32" s="105"/>
      <c r="HU32" s="105"/>
      <c r="HV32" s="105"/>
      <c r="HW32" s="105"/>
      <c r="HX32" s="105"/>
      <c r="HY32" s="105"/>
      <c r="HZ32" s="105"/>
      <c r="IA32" s="105"/>
      <c r="IB32" s="105"/>
      <c r="IC32" s="105"/>
      <c r="ID32" s="105"/>
      <c r="IE32" s="105"/>
      <c r="IF32" s="105"/>
      <c r="IG32" s="105"/>
      <c r="IH32" s="105"/>
      <c r="II32" s="105"/>
      <c r="IJ32" s="105"/>
      <c r="IK32" s="105"/>
      <c r="IL32" s="105"/>
      <c r="IM32" s="105"/>
      <c r="IN32" s="105"/>
      <c r="IO32" s="105"/>
      <c r="IP32" s="105"/>
      <c r="IQ32" s="105"/>
      <c r="IR32" s="105"/>
      <c r="IS32" s="105"/>
      <c r="IT32" s="105"/>
      <c r="IU32" s="105"/>
      <c r="IV32" s="105"/>
      <c r="IW32" s="105"/>
      <c r="IX32" s="105"/>
      <c r="IY32" s="105"/>
      <c r="IZ32" s="105"/>
      <c r="JA32" s="105"/>
      <c r="JB32" s="105"/>
      <c r="JC32" s="105"/>
      <c r="JD32" s="105"/>
      <c r="JE32" s="105"/>
      <c r="JF32" s="105"/>
      <c r="JG32" s="105"/>
      <c r="JH32" s="105"/>
      <c r="JI32" s="105"/>
      <c r="JJ32" s="105"/>
      <c r="JK32" s="105"/>
      <c r="JL32" s="105"/>
      <c r="JM32" s="105"/>
      <c r="JN32" s="105"/>
      <c r="JO32" s="105"/>
      <c r="JP32" s="105"/>
      <c r="JQ32" s="105"/>
      <c r="JR32" s="105"/>
      <c r="JS32" s="105"/>
      <c r="JT32" s="105"/>
      <c r="JU32" s="105"/>
      <c r="JV32" s="105"/>
      <c r="JW32" s="105"/>
      <c r="JX32" s="105"/>
      <c r="JY32" s="105"/>
      <c r="JZ32" s="105"/>
      <c r="KA32" s="105"/>
      <c r="KB32" s="105"/>
      <c r="KC32" s="105"/>
      <c r="KD32" s="105"/>
      <c r="KE32" s="105"/>
      <c r="KF32" s="105"/>
      <c r="KG32" s="105"/>
      <c r="KH32" s="105"/>
      <c r="KI32" s="105"/>
      <c r="KJ32" s="105"/>
      <c r="KK32" s="105"/>
      <c r="KL32" s="105"/>
      <c r="KM32" s="105"/>
      <c r="KN32" s="105"/>
      <c r="KO32" s="105"/>
      <c r="KP32" s="105"/>
      <c r="KQ32" s="105"/>
      <c r="KR32" s="105"/>
      <c r="KS32" s="105"/>
      <c r="KT32" s="105"/>
      <c r="KU32" s="105"/>
      <c r="KV32" s="105"/>
      <c r="KW32" s="105"/>
      <c r="KX32" s="105"/>
      <c r="KY32" s="105"/>
      <c r="KZ32" s="105"/>
      <c r="LA32" s="105"/>
      <c r="LB32" s="105"/>
      <c r="LC32" s="105"/>
      <c r="LD32" s="105"/>
      <c r="LE32" s="105"/>
      <c r="LF32" s="105"/>
      <c r="LG32" s="105"/>
      <c r="LH32" s="105"/>
      <c r="LI32" s="105"/>
      <c r="LJ32" s="105"/>
      <c r="LK32" s="105"/>
      <c r="LL32" s="105"/>
      <c r="LM32" s="105"/>
      <c r="LN32" s="105"/>
      <c r="LO32" s="105"/>
      <c r="LP32" s="105"/>
      <c r="LQ32" s="105"/>
      <c r="LR32" s="105"/>
      <c r="LS32" s="105"/>
      <c r="LT32" s="105"/>
      <c r="LU32" s="105"/>
      <c r="LV32" s="105"/>
      <c r="LW32" s="105"/>
      <c r="LX32" s="105"/>
      <c r="LY32" s="105"/>
      <c r="LZ32" s="105"/>
      <c r="MA32" s="105"/>
      <c r="MB32" s="105"/>
      <c r="MC32" s="105"/>
      <c r="MD32" s="105"/>
      <c r="ME32" s="105"/>
      <c r="MF32" s="105"/>
      <c r="MG32" s="105"/>
      <c r="MH32" s="105"/>
      <c r="MI32" s="105"/>
      <c r="MJ32" s="105"/>
      <c r="MK32" s="105"/>
      <c r="ML32" s="105"/>
      <c r="MM32" s="105"/>
      <c r="MN32" s="105"/>
      <c r="MO32" s="105"/>
      <c r="MP32" s="105"/>
      <c r="MQ32" s="105"/>
      <c r="MR32" s="105"/>
      <c r="MS32" s="105"/>
      <c r="MT32" s="105"/>
      <c r="MU32" s="105"/>
      <c r="MV32" s="105"/>
      <c r="MW32" s="105"/>
      <c r="MX32" s="105"/>
      <c r="MY32" s="105"/>
      <c r="MZ32" s="105"/>
      <c r="NA32" s="105"/>
      <c r="NB32" s="105"/>
      <c r="NC32" s="105"/>
      <c r="ND32" s="105"/>
      <c r="NE32" s="105"/>
      <c r="NF32" s="105"/>
      <c r="NG32" s="105"/>
      <c r="NH32" s="105"/>
      <c r="NI32" s="105"/>
      <c r="NJ32" s="105"/>
      <c r="NK32" s="105"/>
      <c r="NL32" s="105"/>
      <c r="NM32" s="105"/>
      <c r="NN32" s="105"/>
      <c r="NO32" s="105"/>
      <c r="NP32" s="105"/>
      <c r="NQ32" s="105"/>
      <c r="NR32" s="105"/>
      <c r="NS32" s="105"/>
      <c r="NT32" s="105"/>
      <c r="NU32" s="105"/>
      <c r="NV32" s="105"/>
      <c r="NW32" s="105"/>
      <c r="NX32" s="105"/>
      <c r="NY32" s="105"/>
      <c r="NZ32" s="105"/>
      <c r="OA32" s="105"/>
      <c r="OB32" s="105"/>
      <c r="OC32" s="105"/>
      <c r="OD32" s="105"/>
      <c r="OE32" s="105"/>
      <c r="OF32" s="105"/>
      <c r="OG32" s="105"/>
      <c r="OH32" s="105"/>
      <c r="OI32" s="105"/>
      <c r="OJ32" s="105"/>
      <c r="OK32" s="105"/>
      <c r="OL32" s="105"/>
      <c r="OM32" s="105"/>
      <c r="ON32" s="105"/>
      <c r="OO32" s="105"/>
      <c r="OP32" s="105"/>
      <c r="OQ32" s="105"/>
      <c r="OR32" s="105"/>
      <c r="OS32" s="105"/>
      <c r="OT32" s="105"/>
      <c r="OU32" s="105"/>
      <c r="OV32" s="105"/>
      <c r="OW32" s="105"/>
      <c r="OX32" s="105"/>
      <c r="OY32" s="105"/>
      <c r="OZ32" s="105"/>
      <c r="PA32" s="105"/>
      <c r="PB32" s="105"/>
      <c r="PC32" s="105"/>
      <c r="PD32" s="105"/>
      <c r="PE32" s="105"/>
      <c r="PF32" s="105"/>
      <c r="PG32" s="105"/>
      <c r="PH32" s="105"/>
      <c r="PI32" s="105"/>
      <c r="PJ32" s="105"/>
      <c r="PK32" s="105"/>
      <c r="PL32" s="105"/>
      <c r="PM32" s="105"/>
      <c r="PN32" s="105"/>
      <c r="PO32" s="105"/>
      <c r="PP32" s="105"/>
      <c r="PQ32" s="105"/>
      <c r="PR32" s="105"/>
      <c r="PS32" s="105"/>
      <c r="PT32" s="105"/>
      <c r="PU32" s="105"/>
      <c r="PV32" s="105"/>
      <c r="PW32" s="105"/>
      <c r="PX32" s="105"/>
      <c r="PY32" s="105"/>
      <c r="PZ32" s="105"/>
      <c r="QA32" s="105"/>
      <c r="QB32" s="105"/>
      <c r="QC32" s="105"/>
      <c r="QD32" s="105"/>
      <c r="QE32" s="105"/>
      <c r="QF32" s="105"/>
      <c r="QG32" s="105"/>
      <c r="QH32" s="105"/>
      <c r="QI32" s="105"/>
      <c r="QJ32" s="105"/>
      <c r="QK32" s="105"/>
      <c r="QL32" s="105"/>
      <c r="QM32" s="105"/>
      <c r="QN32" s="105"/>
      <c r="QO32" s="105"/>
      <c r="QP32" s="105"/>
      <c r="QQ32" s="105"/>
      <c r="QR32" s="105"/>
      <c r="QS32" s="105"/>
      <c r="QT32" s="105"/>
      <c r="QU32" s="105"/>
      <c r="QV32" s="105"/>
      <c r="QW32" s="105"/>
      <c r="QX32" s="105"/>
      <c r="QY32" s="105"/>
      <c r="QZ32" s="105"/>
      <c r="RA32" s="105"/>
      <c r="RB32" s="105"/>
      <c r="RC32" s="105"/>
      <c r="RD32" s="105"/>
      <c r="RE32" s="105"/>
      <c r="RF32" s="105"/>
      <c r="RG32" s="105"/>
      <c r="RH32" s="105"/>
      <c r="RI32" s="105"/>
      <c r="RJ32" s="105"/>
      <c r="RK32" s="105"/>
      <c r="RL32" s="105"/>
      <c r="RM32" s="105"/>
      <c r="RN32" s="105"/>
      <c r="RO32" s="105"/>
      <c r="RP32" s="105"/>
      <c r="RQ32" s="105"/>
      <c r="RR32" s="105"/>
      <c r="RS32" s="105"/>
      <c r="RT32" s="105"/>
      <c r="RU32" s="105"/>
      <c r="RV32" s="105"/>
      <c r="RW32" s="105"/>
      <c r="RX32" s="105"/>
      <c r="RY32" s="105"/>
      <c r="RZ32" s="105"/>
      <c r="SA32" s="105"/>
      <c r="SB32" s="105"/>
      <c r="SC32" s="105"/>
      <c r="SD32" s="105"/>
      <c r="SE32" s="105"/>
      <c r="SF32" s="105"/>
      <c r="SG32" s="105"/>
      <c r="SH32" s="105"/>
      <c r="SI32" s="105"/>
      <c r="SJ32" s="105"/>
      <c r="SK32" s="105"/>
      <c r="SL32" s="105"/>
      <c r="SM32" s="105"/>
      <c r="SN32" s="105"/>
      <c r="SO32" s="105"/>
      <c r="SP32" s="105"/>
      <c r="SQ32" s="105"/>
      <c r="SR32" s="105"/>
      <c r="SS32" s="105"/>
      <c r="ST32" s="105"/>
      <c r="SU32" s="105"/>
      <c r="SV32" s="105"/>
      <c r="SW32" s="105"/>
      <c r="SX32" s="105"/>
      <c r="SY32" s="105"/>
      <c r="SZ32" s="105"/>
      <c r="TA32" s="105"/>
      <c r="TB32" s="105"/>
      <c r="TC32" s="105"/>
      <c r="TD32" s="105"/>
      <c r="TE32" s="105"/>
      <c r="TF32" s="105"/>
      <c r="TG32" s="105"/>
      <c r="TH32" s="105"/>
      <c r="TI32" s="105"/>
      <c r="TJ32" s="105"/>
      <c r="TK32" s="105"/>
      <c r="TL32" s="105"/>
      <c r="TM32" s="105"/>
      <c r="TN32" s="105"/>
      <c r="TO32" s="105"/>
      <c r="TP32" s="105"/>
      <c r="TQ32" s="105"/>
      <c r="TR32" s="105"/>
      <c r="TS32" s="105"/>
      <c r="TT32" s="105"/>
      <c r="TU32" s="105"/>
      <c r="TV32" s="105"/>
      <c r="TW32" s="105"/>
      <c r="TX32" s="105"/>
      <c r="TY32" s="105"/>
      <c r="TZ32" s="105"/>
      <c r="UA32" s="105"/>
      <c r="UB32" s="105"/>
      <c r="UC32" s="105"/>
      <c r="UD32" s="105"/>
      <c r="UE32" s="105"/>
      <c r="UF32" s="105"/>
      <c r="UG32" s="105"/>
      <c r="UH32" s="105"/>
      <c r="UI32" s="105"/>
      <c r="UJ32" s="105"/>
      <c r="UK32" s="105"/>
      <c r="UL32" s="105"/>
      <c r="UM32" s="105"/>
      <c r="UN32" s="105"/>
      <c r="UO32" s="105"/>
      <c r="UP32" s="105"/>
      <c r="UQ32" s="105"/>
      <c r="UR32" s="105"/>
      <c r="US32" s="105"/>
      <c r="UT32" s="105"/>
      <c r="UU32" s="105"/>
      <c r="UV32" s="105"/>
      <c r="UW32" s="105"/>
      <c r="UX32" s="105"/>
      <c r="UY32" s="105"/>
      <c r="UZ32" s="105"/>
      <c r="VA32" s="105"/>
      <c r="VB32" s="105"/>
      <c r="VC32" s="105"/>
      <c r="VD32" s="105"/>
      <c r="VE32" s="105"/>
      <c r="VF32" s="105"/>
      <c r="VG32" s="105"/>
      <c r="VH32" s="105"/>
      <c r="VI32" s="105"/>
      <c r="VJ32" s="105"/>
      <c r="VK32" s="105"/>
      <c r="VL32" s="105"/>
      <c r="VM32" s="105"/>
      <c r="VN32" s="105"/>
      <c r="VO32" s="105"/>
      <c r="VP32" s="105"/>
      <c r="VQ32" s="105"/>
      <c r="VR32" s="105"/>
      <c r="VS32" s="105"/>
      <c r="VT32" s="105"/>
      <c r="VU32" s="105"/>
      <c r="VV32" s="105"/>
      <c r="VW32" s="105"/>
      <c r="VX32" s="105"/>
      <c r="VY32" s="105"/>
      <c r="VZ32" s="105"/>
      <c r="WA32" s="105"/>
      <c r="WB32" s="105"/>
      <c r="WC32" s="105"/>
      <c r="WD32" s="105"/>
      <c r="WE32" s="105"/>
      <c r="WF32" s="105"/>
      <c r="WG32" s="105"/>
      <c r="WH32" s="105"/>
      <c r="WI32" s="105"/>
      <c r="WJ32" s="105"/>
      <c r="WK32" s="105"/>
      <c r="WL32" s="105"/>
      <c r="WM32" s="105"/>
      <c r="WN32" s="105"/>
      <c r="WO32" s="105"/>
      <c r="WP32" s="105"/>
      <c r="WQ32" s="105"/>
      <c r="WR32" s="105"/>
      <c r="WS32" s="105"/>
      <c r="WT32" s="105"/>
      <c r="WU32" s="105"/>
      <c r="WV32" s="105"/>
      <c r="WW32" s="105"/>
      <c r="WX32" s="105"/>
      <c r="WY32" s="105"/>
      <c r="WZ32" s="105"/>
      <c r="XA32" s="105"/>
      <c r="XB32" s="105"/>
      <c r="XC32" s="105"/>
      <c r="XD32" s="105"/>
      <c r="XE32" s="105"/>
      <c r="XF32" s="105"/>
      <c r="XG32" s="105"/>
      <c r="XH32" s="105"/>
      <c r="XI32" s="105"/>
      <c r="XJ32" s="105"/>
      <c r="XK32" s="105"/>
      <c r="XL32" s="105"/>
      <c r="XM32" s="105"/>
      <c r="XN32" s="105"/>
      <c r="XO32" s="105"/>
      <c r="XP32" s="105"/>
      <c r="XQ32" s="105"/>
      <c r="XR32" s="105"/>
      <c r="XS32" s="105"/>
      <c r="XT32" s="105"/>
      <c r="XU32" s="105"/>
      <c r="XV32" s="105"/>
      <c r="XW32" s="105"/>
      <c r="XX32" s="105"/>
      <c r="XY32" s="105"/>
      <c r="XZ32" s="105"/>
      <c r="YA32" s="105"/>
      <c r="YB32" s="105"/>
      <c r="YC32" s="105"/>
      <c r="YD32" s="105"/>
      <c r="YE32" s="105"/>
      <c r="YF32" s="105"/>
      <c r="YG32" s="105"/>
      <c r="YH32" s="105"/>
      <c r="YI32" s="105"/>
      <c r="YJ32" s="105"/>
      <c r="YK32" s="105"/>
      <c r="YL32" s="105"/>
      <c r="YM32" s="105"/>
      <c r="YN32" s="105"/>
      <c r="YO32" s="105"/>
      <c r="YP32" s="105"/>
      <c r="YQ32" s="105"/>
      <c r="YR32" s="105"/>
      <c r="YS32" s="105"/>
      <c r="YT32" s="105"/>
      <c r="YU32" s="105"/>
      <c r="YV32" s="105"/>
      <c r="YW32" s="105"/>
      <c r="YX32" s="105"/>
      <c r="YY32" s="105"/>
      <c r="YZ32" s="105"/>
      <c r="ZA32" s="105"/>
      <c r="ZB32" s="105"/>
      <c r="ZC32" s="105"/>
      <c r="ZD32" s="105"/>
      <c r="ZE32" s="105"/>
      <c r="ZF32" s="105"/>
      <c r="ZG32" s="105"/>
      <c r="ZH32" s="105"/>
      <c r="ZI32" s="105"/>
      <c r="ZJ32" s="105"/>
      <c r="ZK32" s="105"/>
      <c r="ZL32" s="105"/>
      <c r="ZM32" s="105"/>
      <c r="ZN32" s="105"/>
      <c r="ZO32" s="105"/>
      <c r="ZP32" s="105"/>
      <c r="ZQ32" s="105"/>
      <c r="ZR32" s="105"/>
      <c r="ZS32" s="105"/>
      <c r="ZT32" s="105"/>
      <c r="ZU32" s="105"/>
      <c r="ZV32" s="105"/>
      <c r="ZW32" s="105"/>
      <c r="ZX32" s="105"/>
      <c r="ZY32" s="105"/>
      <c r="ZZ32" s="105"/>
      <c r="AAA32" s="105"/>
      <c r="AAB32" s="105"/>
      <c r="AAC32" s="105"/>
      <c r="AAD32" s="105"/>
      <c r="AAE32" s="105"/>
      <c r="AAF32" s="105"/>
      <c r="AAG32" s="105"/>
      <c r="AAH32" s="105"/>
      <c r="AAI32" s="105"/>
      <c r="AAJ32" s="105"/>
      <c r="AAK32" s="105"/>
      <c r="AAL32" s="105"/>
      <c r="AAM32" s="105"/>
      <c r="AAN32" s="105"/>
      <c r="AAO32" s="105"/>
      <c r="AAP32" s="105"/>
      <c r="AAQ32" s="105"/>
      <c r="AAR32" s="105"/>
      <c r="AAS32" s="105"/>
      <c r="AAT32" s="105"/>
      <c r="AAU32" s="105"/>
      <c r="AAV32" s="105"/>
      <c r="AAW32" s="105"/>
      <c r="AAX32" s="105"/>
      <c r="AAY32" s="105"/>
      <c r="AAZ32" s="105"/>
      <c r="ABA32" s="105"/>
      <c r="ABB32" s="105"/>
      <c r="ABC32" s="105"/>
      <c r="ABD32" s="105"/>
      <c r="ABE32" s="105"/>
      <c r="ABF32" s="105"/>
      <c r="ABG32" s="105"/>
      <c r="ABH32" s="105"/>
      <c r="ABI32" s="105"/>
      <c r="ABJ32" s="105"/>
      <c r="ABK32" s="105"/>
      <c r="ABL32" s="105"/>
      <c r="ABM32" s="105"/>
      <c r="ABN32" s="105"/>
      <c r="ABO32" s="105"/>
      <c r="ABP32" s="105"/>
      <c r="ABQ32" s="105"/>
      <c r="ABR32" s="105"/>
      <c r="ABS32" s="105"/>
      <c r="ABT32" s="105"/>
      <c r="ABU32" s="105"/>
      <c r="ABV32" s="105"/>
      <c r="ABW32" s="105"/>
      <c r="ABX32" s="105"/>
      <c r="ABY32" s="105"/>
      <c r="ABZ32" s="105"/>
      <c r="ACA32" s="105"/>
      <c r="ACB32" s="105"/>
      <c r="ACC32" s="105"/>
      <c r="ACD32" s="105"/>
      <c r="ACE32" s="105"/>
      <c r="ACF32" s="105"/>
      <c r="ACG32" s="105"/>
      <c r="ACH32" s="105"/>
      <c r="ACI32" s="105"/>
      <c r="ACJ32" s="105"/>
      <c r="ACK32" s="105"/>
      <c r="ACL32" s="105"/>
      <c r="ACM32" s="105"/>
      <c r="ACN32" s="105"/>
      <c r="ACO32" s="105"/>
      <c r="ACP32" s="105"/>
      <c r="ACQ32" s="105"/>
      <c r="ACR32" s="105"/>
      <c r="ACS32" s="105"/>
      <c r="ACT32" s="105"/>
      <c r="ACU32" s="105"/>
      <c r="ACV32" s="105"/>
      <c r="ACW32" s="105"/>
      <c r="ACX32" s="105"/>
      <c r="ACY32" s="105"/>
      <c r="ACZ32" s="105"/>
      <c r="ADA32" s="105"/>
      <c r="ADB32" s="105"/>
      <c r="ADC32" s="105"/>
      <c r="ADD32" s="105"/>
      <c r="ADE32" s="105"/>
      <c r="ADF32" s="105"/>
      <c r="ADG32" s="105"/>
      <c r="ADH32" s="105"/>
      <c r="ADI32" s="105"/>
      <c r="ADJ32" s="105"/>
      <c r="ADK32" s="105"/>
      <c r="ADL32" s="105"/>
      <c r="ADM32" s="105"/>
      <c r="ADN32" s="105"/>
      <c r="ADO32" s="105"/>
      <c r="ADP32" s="105"/>
      <c r="ADQ32" s="105"/>
      <c r="ADR32" s="105"/>
      <c r="ADS32" s="105"/>
      <c r="ADT32" s="105"/>
      <c r="ADU32" s="105"/>
      <c r="ADV32" s="105"/>
      <c r="ADW32" s="105"/>
      <c r="ADX32" s="105"/>
      <c r="ADY32" s="105"/>
      <c r="ADZ32" s="105"/>
      <c r="AEA32" s="105"/>
      <c r="AEB32" s="105"/>
      <c r="AEC32" s="105"/>
      <c r="AED32" s="105"/>
      <c r="AEE32" s="105"/>
      <c r="AEF32" s="105"/>
      <c r="AEG32" s="105"/>
      <c r="AEH32" s="105"/>
      <c r="AEI32" s="105"/>
      <c r="AEJ32" s="105"/>
      <c r="AEK32" s="105"/>
      <c r="AEL32" s="105"/>
      <c r="AEM32" s="105"/>
      <c r="AEN32" s="105"/>
      <c r="AEO32" s="105"/>
      <c r="AEP32" s="105"/>
      <c r="AEQ32" s="105"/>
      <c r="AER32" s="105"/>
      <c r="AES32" s="105"/>
      <c r="AET32" s="105"/>
      <c r="AEU32" s="105"/>
      <c r="AEV32" s="105"/>
      <c r="AEW32" s="105"/>
      <c r="AEX32" s="105"/>
      <c r="AEY32" s="105"/>
      <c r="AEZ32" s="105"/>
      <c r="AFA32" s="105"/>
      <c r="AFB32" s="105"/>
      <c r="AFC32" s="105"/>
      <c r="AFD32" s="105"/>
      <c r="AFE32" s="105"/>
      <c r="AFF32" s="105"/>
      <c r="AFG32" s="105"/>
      <c r="AFH32" s="105"/>
      <c r="AFI32" s="105"/>
      <c r="AFJ32" s="105"/>
      <c r="AFK32" s="105"/>
      <c r="AFL32" s="105"/>
      <c r="AFM32" s="105"/>
      <c r="AFN32" s="105"/>
      <c r="AFO32" s="105"/>
      <c r="AFP32" s="105"/>
      <c r="AFQ32" s="105"/>
      <c r="AFR32" s="105"/>
      <c r="AFS32" s="105"/>
      <c r="AFT32" s="105"/>
      <c r="AFU32" s="105"/>
      <c r="AFV32" s="105"/>
      <c r="AFW32" s="105"/>
      <c r="AFX32" s="105"/>
      <c r="AFY32" s="105"/>
      <c r="AFZ32" s="105"/>
      <c r="AGA32" s="105"/>
      <c r="AGB32" s="105"/>
      <c r="AGC32" s="105"/>
      <c r="AGD32" s="105"/>
      <c r="AGE32" s="105"/>
      <c r="AGF32" s="105"/>
      <c r="AGG32" s="105"/>
      <c r="AGH32" s="105"/>
      <c r="AGI32" s="105"/>
      <c r="AGJ32" s="105"/>
      <c r="AGK32" s="105"/>
      <c r="AGL32" s="105"/>
      <c r="AGM32" s="105"/>
      <c r="AGN32" s="105"/>
      <c r="AGO32" s="105"/>
      <c r="AGP32" s="105"/>
      <c r="AGQ32" s="105"/>
      <c r="AGR32" s="105"/>
      <c r="AGS32" s="105"/>
      <c r="AGT32" s="105"/>
      <c r="AGU32" s="105"/>
      <c r="AGV32" s="105"/>
      <c r="AGW32" s="105"/>
      <c r="AGX32" s="105"/>
      <c r="AGY32" s="105"/>
      <c r="AGZ32" s="105"/>
      <c r="AHA32" s="105"/>
      <c r="AHB32" s="105"/>
      <c r="AHC32" s="105"/>
      <c r="AHD32" s="105"/>
      <c r="AHE32" s="105"/>
      <c r="AHF32" s="105"/>
      <c r="AHG32" s="105"/>
      <c r="AHH32" s="105"/>
      <c r="AHI32" s="105"/>
      <c r="AHJ32" s="105"/>
      <c r="AHK32" s="105"/>
      <c r="AHL32" s="105"/>
      <c r="AHM32" s="105"/>
      <c r="AHN32" s="105"/>
      <c r="AHO32" s="105"/>
      <c r="AHP32" s="105"/>
      <c r="AHQ32" s="105"/>
      <c r="AHR32" s="105"/>
      <c r="AHS32" s="105"/>
      <c r="AHT32" s="105"/>
      <c r="AHU32" s="105"/>
      <c r="AHV32" s="105"/>
      <c r="AHW32" s="105"/>
      <c r="AHX32" s="105"/>
      <c r="AHY32" s="105"/>
      <c r="AHZ32" s="105"/>
      <c r="AIA32" s="105"/>
      <c r="AIB32" s="105"/>
      <c r="AIC32" s="105"/>
      <c r="AID32" s="105"/>
      <c r="AIE32" s="105"/>
      <c r="AIF32" s="105"/>
      <c r="AIG32" s="105"/>
      <c r="AIH32" s="105"/>
      <c r="AII32" s="105"/>
      <c r="AIJ32" s="105"/>
      <c r="AIK32" s="105"/>
      <c r="AIL32" s="105"/>
      <c r="AIM32" s="105"/>
      <c r="AIN32" s="105"/>
      <c r="AIO32" s="105"/>
      <c r="AIP32" s="105"/>
      <c r="AIQ32" s="105"/>
      <c r="AIR32" s="105"/>
      <c r="AIS32" s="105"/>
      <c r="AIT32" s="105"/>
      <c r="AIU32" s="105"/>
      <c r="AIV32" s="105"/>
      <c r="AIW32" s="105"/>
      <c r="AIX32" s="105"/>
      <c r="AIY32" s="105"/>
      <c r="AIZ32" s="105"/>
      <c r="AJA32" s="105"/>
      <c r="AJB32" s="105"/>
      <c r="AJC32" s="105"/>
      <c r="AJD32" s="105"/>
      <c r="AJE32" s="105"/>
      <c r="AJF32" s="105"/>
      <c r="AJG32" s="105"/>
      <c r="AJH32" s="105"/>
      <c r="AJI32" s="105"/>
      <c r="AJJ32" s="105"/>
      <c r="AJK32" s="105"/>
      <c r="AJL32" s="105"/>
      <c r="AJM32" s="105"/>
      <c r="AJN32" s="105"/>
      <c r="AJO32" s="105"/>
      <c r="AJP32" s="105"/>
      <c r="AJQ32" s="105"/>
      <c r="AJR32" s="105"/>
      <c r="AJS32" s="105"/>
      <c r="AJT32" s="105"/>
      <c r="AJU32" s="105"/>
      <c r="AJV32" s="105"/>
      <c r="AJW32" s="105"/>
      <c r="AJX32" s="105"/>
      <c r="AJY32" s="105"/>
      <c r="AJZ32" s="105"/>
      <c r="AKA32" s="105"/>
      <c r="AKB32" s="105"/>
      <c r="AKC32" s="105"/>
      <c r="AKD32" s="105"/>
      <c r="AKE32" s="105"/>
      <c r="AKF32" s="105"/>
      <c r="AKG32" s="105"/>
      <c r="AKH32" s="105"/>
      <c r="AKI32" s="105"/>
      <c r="AKJ32" s="105"/>
      <c r="AKK32" s="105"/>
      <c r="AKL32" s="105"/>
      <c r="AKM32" s="105"/>
      <c r="AKN32" s="105"/>
      <c r="AKO32" s="105"/>
      <c r="AKP32" s="105"/>
      <c r="AKQ32" s="105"/>
      <c r="AKR32" s="105"/>
      <c r="AKS32" s="105"/>
      <c r="AKT32" s="105"/>
      <c r="AKU32" s="105"/>
      <c r="AKV32" s="105"/>
      <c r="AKW32" s="105"/>
      <c r="AKX32" s="105"/>
      <c r="AKY32" s="105"/>
      <c r="AKZ32" s="105"/>
      <c r="ALA32" s="105"/>
      <c r="ALB32" s="105"/>
      <c r="ALC32" s="105"/>
      <c r="ALD32" s="105"/>
      <c r="ALE32" s="105"/>
      <c r="ALF32" s="105"/>
      <c r="ALG32" s="105"/>
      <c r="ALH32" s="105"/>
      <c r="ALI32" s="105"/>
      <c r="ALJ32" s="105"/>
      <c r="ALK32" s="105"/>
      <c r="ALL32" s="105"/>
      <c r="ALM32" s="105"/>
      <c r="ALN32" s="105"/>
      <c r="ALO32" s="105"/>
      <c r="ALP32" s="105"/>
      <c r="ALQ32" s="105"/>
      <c r="ALR32" s="105"/>
      <c r="ALS32" s="105"/>
      <c r="ALT32" s="105"/>
      <c r="ALU32" s="105"/>
      <c r="ALV32" s="105"/>
      <c r="ALW32" s="105"/>
      <c r="ALX32" s="105"/>
      <c r="ALY32" s="105"/>
      <c r="ALZ32" s="105"/>
      <c r="AMA32" s="105"/>
      <c r="AMB32" s="105"/>
      <c r="AMC32" s="105"/>
      <c r="AMD32" s="105"/>
      <c r="AME32" s="105"/>
      <c r="AMF32" s="105"/>
      <c r="AMG32" s="105"/>
      <c r="AMH32" s="105"/>
      <c r="AMI32" s="105"/>
    </row>
    <row r="33" spans="1:1023" ht="15.6" x14ac:dyDescent="0.25">
      <c r="A33" s="145" t="s">
        <v>19</v>
      </c>
      <c r="B33" s="145"/>
      <c r="C33" s="145"/>
      <c r="D33" s="145"/>
      <c r="E33" s="145"/>
      <c r="F33" s="145"/>
      <c r="G33" s="145"/>
      <c r="H33" s="145"/>
      <c r="I33" s="145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</row>
    <row r="34" spans="1:1023" ht="39.6" x14ac:dyDescent="0.25">
      <c r="A34" s="23" t="e">
        <f>#REF!+1</f>
        <v>#REF!</v>
      </c>
      <c r="B34" s="26" t="s">
        <v>20</v>
      </c>
      <c r="C34" s="26" t="s">
        <v>155</v>
      </c>
      <c r="D34" s="27" t="s">
        <v>157</v>
      </c>
      <c r="E34" s="27" t="s">
        <v>30</v>
      </c>
      <c r="F34" s="24" t="s">
        <v>9</v>
      </c>
      <c r="G34" s="90">
        <v>4800</v>
      </c>
      <c r="H34" s="25">
        <v>1</v>
      </c>
      <c r="I34" s="90">
        <f t="shared" ref="I34:I37" si="10">H34*G34</f>
        <v>4800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</row>
    <row r="35" spans="1:1023" ht="26.4" x14ac:dyDescent="0.25">
      <c r="A35" s="23" t="e">
        <f t="shared" ref="A35:A37" si="11">A34+1</f>
        <v>#REF!</v>
      </c>
      <c r="B35" s="26" t="s">
        <v>21</v>
      </c>
      <c r="C35" s="26" t="s">
        <v>155</v>
      </c>
      <c r="D35" s="42"/>
      <c r="E35" s="27" t="s">
        <v>29</v>
      </c>
      <c r="F35" s="25" t="s">
        <v>9</v>
      </c>
      <c r="G35" s="90">
        <v>1200</v>
      </c>
      <c r="H35" s="25">
        <v>2</v>
      </c>
      <c r="I35" s="90">
        <f t="shared" si="10"/>
        <v>2400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</row>
    <row r="36" spans="1:1023" s="97" customFormat="1" ht="26.4" x14ac:dyDescent="0.25">
      <c r="A36" s="63" t="e">
        <f t="shared" si="11"/>
        <v>#REF!</v>
      </c>
      <c r="B36" s="66" t="s">
        <v>21</v>
      </c>
      <c r="C36" s="66" t="s">
        <v>173</v>
      </c>
      <c r="D36" s="101" t="s">
        <v>174</v>
      </c>
      <c r="E36" s="101" t="s">
        <v>22</v>
      </c>
      <c r="F36" s="95" t="s">
        <v>9</v>
      </c>
      <c r="G36" s="96">
        <v>3000</v>
      </c>
      <c r="H36" s="93">
        <v>1</v>
      </c>
      <c r="I36" s="96">
        <f t="shared" si="10"/>
        <v>3000</v>
      </c>
    </row>
    <row r="37" spans="1:1023" ht="26.4" x14ac:dyDescent="0.25">
      <c r="A37" s="23" t="e">
        <f t="shared" si="11"/>
        <v>#REF!</v>
      </c>
      <c r="B37" s="26" t="s">
        <v>21</v>
      </c>
      <c r="C37" s="26" t="s">
        <v>155</v>
      </c>
      <c r="D37" s="43" t="s">
        <v>158</v>
      </c>
      <c r="E37" s="44" t="s">
        <v>28</v>
      </c>
      <c r="F37" s="25" t="s">
        <v>9</v>
      </c>
      <c r="G37" s="90">
        <v>3000</v>
      </c>
      <c r="H37" s="25">
        <v>4</v>
      </c>
      <c r="I37" s="90">
        <f t="shared" si="10"/>
        <v>12000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</row>
    <row r="38" spans="1:1023" ht="35.25" customHeight="1" x14ac:dyDescent="0.25">
      <c r="A38" s="23" t="e">
        <f>#REF!+1</f>
        <v>#REF!</v>
      </c>
      <c r="B38" s="26" t="s">
        <v>23</v>
      </c>
      <c r="C38" s="26"/>
      <c r="D38" s="21"/>
      <c r="E38" s="27" t="s">
        <v>24</v>
      </c>
      <c r="F38" s="22" t="s">
        <v>12</v>
      </c>
      <c r="G38" s="90">
        <v>3900</v>
      </c>
      <c r="H38" s="23">
        <v>3</v>
      </c>
      <c r="I38" s="90">
        <f t="shared" ref="I38" si="12">H38*G38</f>
        <v>11700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</row>
    <row r="39" spans="1:1023" ht="13.8" x14ac:dyDescent="0.25">
      <c r="A39" s="140" t="s">
        <v>13</v>
      </c>
      <c r="B39" s="140"/>
      <c r="C39" s="140"/>
      <c r="D39" s="140"/>
      <c r="E39" s="140"/>
      <c r="F39" s="140"/>
      <c r="G39" s="140"/>
      <c r="H39" s="140"/>
      <c r="I39" s="140"/>
    </row>
    <row r="40" spans="1:1023" ht="92.4" x14ac:dyDescent="0.25">
      <c r="A40" s="19" t="e">
        <f>#REF!+1</f>
        <v>#REF!</v>
      </c>
      <c r="B40" s="20" t="s">
        <v>14</v>
      </c>
      <c r="C40" s="21"/>
      <c r="D40" s="23"/>
      <c r="E40" s="20" t="s">
        <v>126</v>
      </c>
      <c r="F40" s="22" t="s">
        <v>16</v>
      </c>
      <c r="G40" s="90">
        <v>90000</v>
      </c>
      <c r="H40" s="23">
        <v>1</v>
      </c>
      <c r="I40" s="90">
        <f t="shared" ref="I40:I43" si="13">H40*G40</f>
        <v>90000</v>
      </c>
    </row>
    <row r="41" spans="1:1023" ht="39.6" x14ac:dyDescent="0.25">
      <c r="A41" s="19" t="e">
        <f>#REF!+1</f>
        <v>#REF!</v>
      </c>
      <c r="B41" s="20" t="s">
        <v>14</v>
      </c>
      <c r="C41" s="46"/>
      <c r="D41" s="46"/>
      <c r="E41" s="45" t="s">
        <v>45</v>
      </c>
      <c r="F41" s="47" t="s">
        <v>16</v>
      </c>
      <c r="G41" s="90">
        <v>10000</v>
      </c>
      <c r="H41" s="23">
        <v>1</v>
      </c>
      <c r="I41" s="90">
        <f t="shared" si="13"/>
        <v>10000</v>
      </c>
    </row>
    <row r="42" spans="1:1023" ht="26.4" x14ac:dyDescent="0.25">
      <c r="A42" s="19" t="e">
        <f>#REF!+1</f>
        <v>#REF!</v>
      </c>
      <c r="B42" s="20" t="s">
        <v>14</v>
      </c>
      <c r="C42" s="46"/>
      <c r="D42" s="46"/>
      <c r="E42" s="45" t="s">
        <v>17</v>
      </c>
      <c r="F42" s="47" t="s">
        <v>16</v>
      </c>
      <c r="G42" s="90">
        <v>4500</v>
      </c>
      <c r="H42" s="23">
        <v>1</v>
      </c>
      <c r="I42" s="90">
        <f t="shared" si="13"/>
        <v>4500</v>
      </c>
    </row>
    <row r="43" spans="1:1023" ht="13.8" thickBot="1" x14ac:dyDescent="0.3">
      <c r="A43" s="28" t="e">
        <f>#REF!+1</f>
        <v>#REF!</v>
      </c>
      <c r="B43" s="29"/>
      <c r="C43" s="30"/>
      <c r="D43" s="30"/>
      <c r="E43" s="31" t="s">
        <v>44</v>
      </c>
      <c r="F43" s="32" t="s">
        <v>16</v>
      </c>
      <c r="G43" s="90">
        <v>25000</v>
      </c>
      <c r="H43" s="33">
        <v>1</v>
      </c>
      <c r="I43" s="90">
        <f t="shared" si="13"/>
        <v>25000</v>
      </c>
    </row>
    <row r="44" spans="1:1023" s="97" customFormat="1" ht="16.8" thickTop="1" thickBot="1" x14ac:dyDescent="0.3">
      <c r="A44" s="141" t="s">
        <v>34</v>
      </c>
      <c r="B44" s="141"/>
      <c r="C44" s="141"/>
      <c r="D44" s="141"/>
      <c r="E44" s="141"/>
      <c r="F44" s="141"/>
      <c r="G44" s="141"/>
      <c r="H44" s="141"/>
      <c r="I44" s="107">
        <f>SUM(I3:I43)</f>
        <v>627564.10399999993</v>
      </c>
      <c r="J44" s="108"/>
      <c r="K44" s="109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105"/>
      <c r="BV44" s="105"/>
      <c r="BW44" s="105"/>
      <c r="BX44" s="105"/>
      <c r="BY44" s="105"/>
      <c r="BZ44" s="105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105"/>
      <c r="CO44" s="105"/>
      <c r="CP44" s="105"/>
      <c r="CQ44" s="105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105"/>
      <c r="DC44" s="105"/>
      <c r="DD44" s="105"/>
      <c r="DE44" s="105"/>
      <c r="DF44" s="105"/>
      <c r="DG44" s="105"/>
      <c r="DH44" s="105"/>
      <c r="DI44" s="105"/>
      <c r="DJ44" s="105"/>
      <c r="DK44" s="105"/>
      <c r="DL44" s="105"/>
      <c r="DM44" s="105"/>
      <c r="DN44" s="105"/>
      <c r="DO44" s="105"/>
      <c r="DP44" s="105"/>
      <c r="DQ44" s="105"/>
      <c r="DR44" s="105"/>
      <c r="DS44" s="105"/>
      <c r="DT44" s="105"/>
      <c r="DU44" s="105"/>
      <c r="DV44" s="105"/>
      <c r="DW44" s="105"/>
      <c r="DX44" s="105"/>
      <c r="DY44" s="105"/>
      <c r="DZ44" s="105"/>
      <c r="EA44" s="105"/>
      <c r="EB44" s="105"/>
      <c r="EC44" s="105"/>
      <c r="ED44" s="105"/>
      <c r="EE44" s="105"/>
      <c r="EF44" s="105"/>
      <c r="EG44" s="105"/>
      <c r="EH44" s="105"/>
      <c r="EI44" s="105"/>
      <c r="EJ44" s="105"/>
      <c r="EK44" s="105"/>
      <c r="EL44" s="105"/>
      <c r="EM44" s="105"/>
      <c r="EN44" s="105"/>
      <c r="EO44" s="105"/>
      <c r="EP44" s="105"/>
      <c r="EQ44" s="105"/>
      <c r="ER44" s="105"/>
      <c r="ES44" s="105"/>
      <c r="ET44" s="105"/>
      <c r="EU44" s="105"/>
      <c r="EV44" s="105"/>
      <c r="EW44" s="105"/>
      <c r="EX44" s="105"/>
      <c r="EY44" s="105"/>
      <c r="EZ44" s="105"/>
      <c r="FA44" s="105"/>
      <c r="FB44" s="105"/>
      <c r="FC44" s="105"/>
      <c r="FD44" s="105"/>
      <c r="FE44" s="105"/>
      <c r="FF44" s="105"/>
      <c r="FG44" s="105"/>
      <c r="FH44" s="105"/>
      <c r="FI44" s="105"/>
      <c r="FJ44" s="105"/>
      <c r="FK44" s="105"/>
      <c r="FL44" s="105"/>
      <c r="FM44" s="105"/>
      <c r="FN44" s="105"/>
      <c r="FO44" s="105"/>
      <c r="FP44" s="105"/>
      <c r="FQ44" s="105"/>
      <c r="FR44" s="105"/>
      <c r="FS44" s="105"/>
      <c r="FT44" s="105"/>
      <c r="FU44" s="105"/>
      <c r="FV44" s="105"/>
      <c r="FW44" s="105"/>
      <c r="FX44" s="105"/>
      <c r="FY44" s="105"/>
      <c r="FZ44" s="105"/>
      <c r="GA44" s="105"/>
      <c r="GB44" s="105"/>
      <c r="GC44" s="105"/>
      <c r="GD44" s="105"/>
      <c r="GE44" s="105"/>
      <c r="GF44" s="105"/>
      <c r="GG44" s="105"/>
      <c r="GH44" s="105"/>
      <c r="GI44" s="105"/>
      <c r="GJ44" s="105"/>
      <c r="GK44" s="105"/>
      <c r="GL44" s="105"/>
      <c r="GM44" s="105"/>
      <c r="GN44" s="105"/>
      <c r="GO44" s="105"/>
      <c r="GP44" s="105"/>
      <c r="GQ44" s="105"/>
      <c r="GR44" s="105"/>
      <c r="GS44" s="105"/>
      <c r="GT44" s="105"/>
      <c r="GU44" s="105"/>
      <c r="GV44" s="105"/>
      <c r="GW44" s="105"/>
      <c r="GX44" s="105"/>
      <c r="GY44" s="105"/>
      <c r="GZ44" s="105"/>
      <c r="HA44" s="105"/>
      <c r="HB44" s="105"/>
      <c r="HC44" s="105"/>
      <c r="HD44" s="105"/>
      <c r="HE44" s="105"/>
      <c r="HF44" s="105"/>
      <c r="HG44" s="105"/>
      <c r="HH44" s="105"/>
      <c r="HI44" s="105"/>
      <c r="HJ44" s="105"/>
      <c r="HK44" s="105"/>
      <c r="HL44" s="105"/>
      <c r="HM44" s="105"/>
      <c r="HN44" s="105"/>
      <c r="HO44" s="105"/>
      <c r="HP44" s="105"/>
      <c r="HQ44" s="105"/>
      <c r="HR44" s="105"/>
      <c r="HS44" s="105"/>
      <c r="HT44" s="105"/>
      <c r="HU44" s="105"/>
      <c r="HV44" s="105"/>
      <c r="HW44" s="105"/>
      <c r="HX44" s="105"/>
      <c r="HY44" s="105"/>
      <c r="HZ44" s="105"/>
      <c r="IA44" s="105"/>
      <c r="IB44" s="105"/>
      <c r="IC44" s="105"/>
      <c r="ID44" s="105"/>
      <c r="IE44" s="105"/>
      <c r="IF44" s="105"/>
      <c r="IG44" s="105"/>
      <c r="IH44" s="105"/>
      <c r="II44" s="105"/>
      <c r="IJ44" s="105"/>
      <c r="IK44" s="105"/>
      <c r="IL44" s="105"/>
      <c r="IM44" s="105"/>
      <c r="IN44" s="105"/>
      <c r="IO44" s="105"/>
      <c r="IP44" s="105"/>
      <c r="IQ44" s="105"/>
      <c r="IR44" s="105"/>
      <c r="IS44" s="105"/>
      <c r="IT44" s="105"/>
      <c r="IU44" s="105"/>
      <c r="IV44" s="105"/>
      <c r="IW44" s="105"/>
      <c r="IX44" s="105"/>
      <c r="IY44" s="105"/>
      <c r="IZ44" s="105"/>
      <c r="JA44" s="105"/>
      <c r="JB44" s="105"/>
      <c r="JC44" s="105"/>
      <c r="JD44" s="105"/>
      <c r="JE44" s="105"/>
      <c r="JF44" s="105"/>
      <c r="JG44" s="105"/>
      <c r="JH44" s="105"/>
      <c r="JI44" s="105"/>
      <c r="JJ44" s="105"/>
      <c r="JK44" s="105"/>
      <c r="JL44" s="105"/>
      <c r="JM44" s="105"/>
      <c r="JN44" s="105"/>
      <c r="JO44" s="105"/>
      <c r="JP44" s="105"/>
      <c r="JQ44" s="105"/>
      <c r="JR44" s="105"/>
      <c r="JS44" s="105"/>
      <c r="JT44" s="105"/>
      <c r="JU44" s="105"/>
      <c r="JV44" s="105"/>
      <c r="JW44" s="105"/>
      <c r="JX44" s="105"/>
      <c r="JY44" s="105"/>
      <c r="JZ44" s="105"/>
      <c r="KA44" s="105"/>
      <c r="KB44" s="105"/>
      <c r="KC44" s="105"/>
      <c r="KD44" s="105"/>
      <c r="KE44" s="105"/>
      <c r="KF44" s="105"/>
      <c r="KG44" s="105"/>
      <c r="KH44" s="105"/>
      <c r="KI44" s="105"/>
      <c r="KJ44" s="105"/>
      <c r="KK44" s="105"/>
      <c r="KL44" s="105"/>
      <c r="KM44" s="105"/>
      <c r="KN44" s="105"/>
      <c r="KO44" s="105"/>
      <c r="KP44" s="105"/>
      <c r="KQ44" s="105"/>
      <c r="KR44" s="105"/>
      <c r="KS44" s="105"/>
      <c r="KT44" s="105"/>
      <c r="KU44" s="105"/>
      <c r="KV44" s="105"/>
      <c r="KW44" s="105"/>
      <c r="KX44" s="105"/>
      <c r="KY44" s="105"/>
      <c r="KZ44" s="105"/>
      <c r="LA44" s="105"/>
      <c r="LB44" s="105"/>
      <c r="LC44" s="105"/>
      <c r="LD44" s="105"/>
      <c r="LE44" s="105"/>
      <c r="LF44" s="105"/>
      <c r="LG44" s="105"/>
      <c r="LH44" s="105"/>
      <c r="LI44" s="105"/>
      <c r="LJ44" s="105"/>
      <c r="LK44" s="105"/>
      <c r="LL44" s="105"/>
      <c r="LM44" s="105"/>
      <c r="LN44" s="105"/>
      <c r="LO44" s="105"/>
      <c r="LP44" s="105"/>
      <c r="LQ44" s="105"/>
      <c r="LR44" s="105"/>
      <c r="LS44" s="105"/>
      <c r="LT44" s="105"/>
      <c r="LU44" s="105"/>
      <c r="LV44" s="105"/>
      <c r="LW44" s="105"/>
      <c r="LX44" s="105"/>
      <c r="LY44" s="105"/>
      <c r="LZ44" s="105"/>
      <c r="MA44" s="105"/>
      <c r="MB44" s="105"/>
      <c r="MC44" s="105"/>
      <c r="MD44" s="105"/>
      <c r="ME44" s="105"/>
      <c r="MF44" s="105"/>
      <c r="MG44" s="105"/>
      <c r="MH44" s="105"/>
      <c r="MI44" s="105"/>
      <c r="MJ44" s="105"/>
      <c r="MK44" s="105"/>
      <c r="ML44" s="105"/>
      <c r="MM44" s="105"/>
      <c r="MN44" s="105"/>
      <c r="MO44" s="105"/>
      <c r="MP44" s="105"/>
      <c r="MQ44" s="105"/>
      <c r="MR44" s="105"/>
      <c r="MS44" s="105"/>
      <c r="MT44" s="105"/>
      <c r="MU44" s="105"/>
      <c r="MV44" s="105"/>
      <c r="MW44" s="105"/>
      <c r="MX44" s="105"/>
      <c r="MY44" s="105"/>
      <c r="MZ44" s="105"/>
      <c r="NA44" s="105"/>
      <c r="NB44" s="105"/>
      <c r="NC44" s="105"/>
      <c r="ND44" s="105"/>
      <c r="NE44" s="105"/>
      <c r="NF44" s="105"/>
      <c r="NG44" s="105"/>
      <c r="NH44" s="105"/>
      <c r="NI44" s="105"/>
      <c r="NJ44" s="105"/>
      <c r="NK44" s="105"/>
      <c r="NL44" s="105"/>
      <c r="NM44" s="105"/>
      <c r="NN44" s="105"/>
      <c r="NO44" s="105"/>
      <c r="NP44" s="105"/>
      <c r="NQ44" s="105"/>
      <c r="NR44" s="105"/>
      <c r="NS44" s="105"/>
      <c r="NT44" s="105"/>
      <c r="NU44" s="105"/>
      <c r="NV44" s="105"/>
      <c r="NW44" s="105"/>
      <c r="NX44" s="105"/>
      <c r="NY44" s="105"/>
      <c r="NZ44" s="105"/>
      <c r="OA44" s="105"/>
      <c r="OB44" s="105"/>
      <c r="OC44" s="105"/>
      <c r="OD44" s="105"/>
      <c r="OE44" s="105"/>
      <c r="OF44" s="105"/>
      <c r="OG44" s="105"/>
      <c r="OH44" s="105"/>
      <c r="OI44" s="105"/>
      <c r="OJ44" s="105"/>
      <c r="OK44" s="105"/>
      <c r="OL44" s="105"/>
      <c r="OM44" s="105"/>
      <c r="ON44" s="105"/>
      <c r="OO44" s="105"/>
      <c r="OP44" s="105"/>
      <c r="OQ44" s="105"/>
      <c r="OR44" s="105"/>
      <c r="OS44" s="105"/>
      <c r="OT44" s="105"/>
      <c r="OU44" s="105"/>
      <c r="OV44" s="105"/>
      <c r="OW44" s="105"/>
      <c r="OX44" s="105"/>
      <c r="OY44" s="105"/>
      <c r="OZ44" s="105"/>
      <c r="PA44" s="105"/>
      <c r="PB44" s="105"/>
      <c r="PC44" s="105"/>
      <c r="PD44" s="105"/>
      <c r="PE44" s="105"/>
      <c r="PF44" s="105"/>
      <c r="PG44" s="105"/>
      <c r="PH44" s="105"/>
      <c r="PI44" s="105"/>
      <c r="PJ44" s="105"/>
      <c r="PK44" s="105"/>
      <c r="PL44" s="105"/>
      <c r="PM44" s="105"/>
      <c r="PN44" s="105"/>
      <c r="PO44" s="105"/>
      <c r="PP44" s="105"/>
      <c r="PQ44" s="105"/>
      <c r="PR44" s="105"/>
      <c r="PS44" s="105"/>
      <c r="PT44" s="105"/>
      <c r="PU44" s="105"/>
      <c r="PV44" s="105"/>
      <c r="PW44" s="105"/>
      <c r="PX44" s="105"/>
      <c r="PY44" s="105"/>
      <c r="PZ44" s="105"/>
      <c r="QA44" s="105"/>
      <c r="QB44" s="105"/>
      <c r="QC44" s="105"/>
      <c r="QD44" s="105"/>
      <c r="QE44" s="105"/>
      <c r="QF44" s="105"/>
      <c r="QG44" s="105"/>
      <c r="QH44" s="105"/>
      <c r="QI44" s="105"/>
      <c r="QJ44" s="105"/>
      <c r="QK44" s="105"/>
      <c r="QL44" s="105"/>
      <c r="QM44" s="105"/>
      <c r="QN44" s="105"/>
      <c r="QO44" s="105"/>
      <c r="QP44" s="105"/>
      <c r="QQ44" s="105"/>
      <c r="QR44" s="105"/>
      <c r="QS44" s="105"/>
      <c r="QT44" s="105"/>
      <c r="QU44" s="105"/>
      <c r="QV44" s="105"/>
      <c r="QW44" s="105"/>
      <c r="QX44" s="105"/>
      <c r="QY44" s="105"/>
      <c r="QZ44" s="105"/>
      <c r="RA44" s="105"/>
      <c r="RB44" s="105"/>
      <c r="RC44" s="105"/>
      <c r="RD44" s="105"/>
      <c r="RE44" s="105"/>
      <c r="RF44" s="105"/>
      <c r="RG44" s="105"/>
      <c r="RH44" s="105"/>
      <c r="RI44" s="105"/>
      <c r="RJ44" s="105"/>
      <c r="RK44" s="105"/>
      <c r="RL44" s="105"/>
      <c r="RM44" s="105"/>
      <c r="RN44" s="105"/>
      <c r="RO44" s="105"/>
      <c r="RP44" s="105"/>
      <c r="RQ44" s="105"/>
      <c r="RR44" s="105"/>
      <c r="RS44" s="105"/>
      <c r="RT44" s="105"/>
      <c r="RU44" s="105"/>
      <c r="RV44" s="105"/>
      <c r="RW44" s="105"/>
      <c r="RX44" s="105"/>
      <c r="RY44" s="105"/>
      <c r="RZ44" s="105"/>
      <c r="SA44" s="105"/>
      <c r="SB44" s="105"/>
      <c r="SC44" s="105"/>
      <c r="SD44" s="105"/>
      <c r="SE44" s="105"/>
      <c r="SF44" s="105"/>
      <c r="SG44" s="105"/>
      <c r="SH44" s="105"/>
      <c r="SI44" s="105"/>
      <c r="SJ44" s="105"/>
      <c r="SK44" s="105"/>
      <c r="SL44" s="105"/>
      <c r="SM44" s="105"/>
      <c r="SN44" s="105"/>
      <c r="SO44" s="105"/>
      <c r="SP44" s="105"/>
      <c r="SQ44" s="105"/>
      <c r="SR44" s="105"/>
      <c r="SS44" s="105"/>
      <c r="ST44" s="105"/>
      <c r="SU44" s="105"/>
      <c r="SV44" s="105"/>
      <c r="SW44" s="105"/>
      <c r="SX44" s="105"/>
      <c r="SY44" s="105"/>
      <c r="SZ44" s="105"/>
      <c r="TA44" s="105"/>
      <c r="TB44" s="105"/>
      <c r="TC44" s="105"/>
      <c r="TD44" s="105"/>
      <c r="TE44" s="105"/>
      <c r="TF44" s="105"/>
      <c r="TG44" s="105"/>
      <c r="TH44" s="105"/>
      <c r="TI44" s="105"/>
      <c r="TJ44" s="105"/>
      <c r="TK44" s="105"/>
      <c r="TL44" s="105"/>
      <c r="TM44" s="105"/>
      <c r="TN44" s="105"/>
      <c r="TO44" s="105"/>
      <c r="TP44" s="105"/>
      <c r="TQ44" s="105"/>
      <c r="TR44" s="105"/>
      <c r="TS44" s="105"/>
      <c r="TT44" s="105"/>
      <c r="TU44" s="105"/>
      <c r="TV44" s="105"/>
      <c r="TW44" s="105"/>
      <c r="TX44" s="105"/>
      <c r="TY44" s="105"/>
      <c r="TZ44" s="105"/>
      <c r="UA44" s="105"/>
      <c r="UB44" s="105"/>
      <c r="UC44" s="105"/>
      <c r="UD44" s="105"/>
      <c r="UE44" s="105"/>
      <c r="UF44" s="105"/>
      <c r="UG44" s="105"/>
      <c r="UH44" s="105"/>
      <c r="UI44" s="105"/>
      <c r="UJ44" s="105"/>
      <c r="UK44" s="105"/>
      <c r="UL44" s="105"/>
      <c r="UM44" s="105"/>
      <c r="UN44" s="105"/>
      <c r="UO44" s="105"/>
      <c r="UP44" s="105"/>
      <c r="UQ44" s="105"/>
      <c r="UR44" s="105"/>
      <c r="US44" s="105"/>
      <c r="UT44" s="105"/>
      <c r="UU44" s="105"/>
      <c r="UV44" s="105"/>
      <c r="UW44" s="105"/>
      <c r="UX44" s="105"/>
      <c r="UY44" s="105"/>
      <c r="UZ44" s="105"/>
      <c r="VA44" s="105"/>
      <c r="VB44" s="105"/>
      <c r="VC44" s="105"/>
      <c r="VD44" s="105"/>
      <c r="VE44" s="105"/>
      <c r="VF44" s="105"/>
      <c r="VG44" s="105"/>
      <c r="VH44" s="105"/>
      <c r="VI44" s="105"/>
      <c r="VJ44" s="105"/>
      <c r="VK44" s="105"/>
      <c r="VL44" s="105"/>
      <c r="VM44" s="105"/>
      <c r="VN44" s="105"/>
      <c r="VO44" s="105"/>
      <c r="VP44" s="105"/>
      <c r="VQ44" s="105"/>
      <c r="VR44" s="105"/>
      <c r="VS44" s="105"/>
      <c r="VT44" s="105"/>
      <c r="VU44" s="105"/>
      <c r="VV44" s="105"/>
      <c r="VW44" s="105"/>
      <c r="VX44" s="105"/>
      <c r="VY44" s="105"/>
      <c r="VZ44" s="105"/>
      <c r="WA44" s="105"/>
      <c r="WB44" s="105"/>
      <c r="WC44" s="105"/>
      <c r="WD44" s="105"/>
      <c r="WE44" s="105"/>
      <c r="WF44" s="105"/>
      <c r="WG44" s="105"/>
      <c r="WH44" s="105"/>
      <c r="WI44" s="105"/>
      <c r="WJ44" s="105"/>
      <c r="WK44" s="105"/>
      <c r="WL44" s="105"/>
      <c r="WM44" s="105"/>
      <c r="WN44" s="105"/>
      <c r="WO44" s="105"/>
      <c r="WP44" s="105"/>
      <c r="WQ44" s="105"/>
      <c r="WR44" s="105"/>
      <c r="WS44" s="105"/>
      <c r="WT44" s="105"/>
      <c r="WU44" s="105"/>
      <c r="WV44" s="105"/>
      <c r="WW44" s="105"/>
      <c r="WX44" s="105"/>
      <c r="WY44" s="105"/>
      <c r="WZ44" s="105"/>
      <c r="XA44" s="105"/>
      <c r="XB44" s="105"/>
      <c r="XC44" s="105"/>
      <c r="XD44" s="105"/>
      <c r="XE44" s="105"/>
      <c r="XF44" s="105"/>
      <c r="XG44" s="105"/>
      <c r="XH44" s="105"/>
      <c r="XI44" s="105"/>
      <c r="XJ44" s="105"/>
      <c r="XK44" s="105"/>
      <c r="XL44" s="105"/>
      <c r="XM44" s="105"/>
      <c r="XN44" s="105"/>
      <c r="XO44" s="105"/>
      <c r="XP44" s="105"/>
      <c r="XQ44" s="105"/>
      <c r="XR44" s="105"/>
      <c r="XS44" s="105"/>
      <c r="XT44" s="105"/>
      <c r="XU44" s="105"/>
      <c r="XV44" s="105"/>
      <c r="XW44" s="105"/>
      <c r="XX44" s="105"/>
      <c r="XY44" s="105"/>
      <c r="XZ44" s="105"/>
      <c r="YA44" s="105"/>
      <c r="YB44" s="105"/>
      <c r="YC44" s="105"/>
      <c r="YD44" s="105"/>
      <c r="YE44" s="105"/>
      <c r="YF44" s="105"/>
      <c r="YG44" s="105"/>
      <c r="YH44" s="105"/>
      <c r="YI44" s="105"/>
      <c r="YJ44" s="105"/>
      <c r="YK44" s="105"/>
      <c r="YL44" s="105"/>
      <c r="YM44" s="105"/>
      <c r="YN44" s="105"/>
      <c r="YO44" s="105"/>
      <c r="YP44" s="105"/>
      <c r="YQ44" s="105"/>
      <c r="YR44" s="105"/>
      <c r="YS44" s="105"/>
      <c r="YT44" s="105"/>
      <c r="YU44" s="105"/>
      <c r="YV44" s="105"/>
      <c r="YW44" s="105"/>
      <c r="YX44" s="105"/>
      <c r="YY44" s="105"/>
      <c r="YZ44" s="105"/>
      <c r="ZA44" s="105"/>
      <c r="ZB44" s="105"/>
      <c r="ZC44" s="105"/>
      <c r="ZD44" s="105"/>
      <c r="ZE44" s="105"/>
      <c r="ZF44" s="105"/>
      <c r="ZG44" s="105"/>
      <c r="ZH44" s="105"/>
      <c r="ZI44" s="105"/>
      <c r="ZJ44" s="105"/>
      <c r="ZK44" s="105"/>
      <c r="ZL44" s="105"/>
      <c r="ZM44" s="105"/>
      <c r="ZN44" s="105"/>
      <c r="ZO44" s="105"/>
      <c r="ZP44" s="105"/>
      <c r="ZQ44" s="105"/>
      <c r="ZR44" s="105"/>
      <c r="ZS44" s="105"/>
      <c r="ZT44" s="105"/>
      <c r="ZU44" s="105"/>
      <c r="ZV44" s="105"/>
      <c r="ZW44" s="105"/>
      <c r="ZX44" s="105"/>
      <c r="ZY44" s="105"/>
      <c r="ZZ44" s="105"/>
      <c r="AAA44" s="105"/>
      <c r="AAB44" s="105"/>
      <c r="AAC44" s="105"/>
      <c r="AAD44" s="105"/>
      <c r="AAE44" s="105"/>
      <c r="AAF44" s="105"/>
      <c r="AAG44" s="105"/>
      <c r="AAH44" s="105"/>
      <c r="AAI44" s="105"/>
      <c r="AAJ44" s="105"/>
      <c r="AAK44" s="105"/>
      <c r="AAL44" s="105"/>
      <c r="AAM44" s="105"/>
      <c r="AAN44" s="105"/>
      <c r="AAO44" s="105"/>
      <c r="AAP44" s="105"/>
      <c r="AAQ44" s="105"/>
      <c r="AAR44" s="105"/>
      <c r="AAS44" s="105"/>
      <c r="AAT44" s="105"/>
      <c r="AAU44" s="105"/>
      <c r="AAV44" s="105"/>
      <c r="AAW44" s="105"/>
      <c r="AAX44" s="105"/>
      <c r="AAY44" s="105"/>
      <c r="AAZ44" s="105"/>
      <c r="ABA44" s="105"/>
      <c r="ABB44" s="105"/>
      <c r="ABC44" s="105"/>
      <c r="ABD44" s="105"/>
      <c r="ABE44" s="105"/>
      <c r="ABF44" s="105"/>
      <c r="ABG44" s="105"/>
      <c r="ABH44" s="105"/>
      <c r="ABI44" s="105"/>
      <c r="ABJ44" s="105"/>
      <c r="ABK44" s="105"/>
      <c r="ABL44" s="105"/>
      <c r="ABM44" s="105"/>
      <c r="ABN44" s="105"/>
      <c r="ABO44" s="105"/>
      <c r="ABP44" s="105"/>
      <c r="ABQ44" s="105"/>
      <c r="ABR44" s="105"/>
      <c r="ABS44" s="105"/>
      <c r="ABT44" s="105"/>
      <c r="ABU44" s="105"/>
      <c r="ABV44" s="105"/>
      <c r="ABW44" s="105"/>
      <c r="ABX44" s="105"/>
      <c r="ABY44" s="105"/>
      <c r="ABZ44" s="105"/>
      <c r="ACA44" s="105"/>
      <c r="ACB44" s="105"/>
      <c r="ACC44" s="105"/>
      <c r="ACD44" s="105"/>
      <c r="ACE44" s="105"/>
      <c r="ACF44" s="105"/>
      <c r="ACG44" s="105"/>
      <c r="ACH44" s="105"/>
      <c r="ACI44" s="105"/>
      <c r="ACJ44" s="105"/>
      <c r="ACK44" s="105"/>
      <c r="ACL44" s="105"/>
      <c r="ACM44" s="105"/>
      <c r="ACN44" s="105"/>
      <c r="ACO44" s="105"/>
      <c r="ACP44" s="105"/>
      <c r="ACQ44" s="105"/>
      <c r="ACR44" s="105"/>
      <c r="ACS44" s="105"/>
      <c r="ACT44" s="105"/>
      <c r="ACU44" s="105"/>
      <c r="ACV44" s="105"/>
      <c r="ACW44" s="105"/>
      <c r="ACX44" s="105"/>
      <c r="ACY44" s="105"/>
      <c r="ACZ44" s="105"/>
      <c r="ADA44" s="105"/>
      <c r="ADB44" s="105"/>
      <c r="ADC44" s="105"/>
      <c r="ADD44" s="105"/>
      <c r="ADE44" s="105"/>
      <c r="ADF44" s="105"/>
      <c r="ADG44" s="105"/>
      <c r="ADH44" s="105"/>
      <c r="ADI44" s="105"/>
      <c r="ADJ44" s="105"/>
      <c r="ADK44" s="105"/>
      <c r="ADL44" s="105"/>
      <c r="ADM44" s="105"/>
      <c r="ADN44" s="105"/>
      <c r="ADO44" s="105"/>
      <c r="ADP44" s="105"/>
      <c r="ADQ44" s="105"/>
      <c r="ADR44" s="105"/>
      <c r="ADS44" s="105"/>
      <c r="ADT44" s="105"/>
      <c r="ADU44" s="105"/>
      <c r="ADV44" s="105"/>
      <c r="ADW44" s="105"/>
      <c r="ADX44" s="105"/>
      <c r="ADY44" s="105"/>
      <c r="ADZ44" s="105"/>
      <c r="AEA44" s="105"/>
      <c r="AEB44" s="105"/>
      <c r="AEC44" s="105"/>
      <c r="AED44" s="105"/>
      <c r="AEE44" s="105"/>
      <c r="AEF44" s="105"/>
      <c r="AEG44" s="105"/>
      <c r="AEH44" s="105"/>
      <c r="AEI44" s="105"/>
      <c r="AEJ44" s="105"/>
      <c r="AEK44" s="105"/>
      <c r="AEL44" s="105"/>
      <c r="AEM44" s="105"/>
      <c r="AEN44" s="105"/>
      <c r="AEO44" s="105"/>
      <c r="AEP44" s="105"/>
      <c r="AEQ44" s="105"/>
      <c r="AER44" s="105"/>
      <c r="AES44" s="105"/>
      <c r="AET44" s="105"/>
      <c r="AEU44" s="105"/>
      <c r="AEV44" s="105"/>
      <c r="AEW44" s="105"/>
      <c r="AEX44" s="105"/>
      <c r="AEY44" s="105"/>
      <c r="AEZ44" s="105"/>
      <c r="AFA44" s="105"/>
      <c r="AFB44" s="105"/>
      <c r="AFC44" s="105"/>
      <c r="AFD44" s="105"/>
      <c r="AFE44" s="105"/>
      <c r="AFF44" s="105"/>
      <c r="AFG44" s="105"/>
      <c r="AFH44" s="105"/>
      <c r="AFI44" s="105"/>
      <c r="AFJ44" s="105"/>
      <c r="AFK44" s="105"/>
      <c r="AFL44" s="105"/>
      <c r="AFM44" s="105"/>
      <c r="AFN44" s="105"/>
      <c r="AFO44" s="105"/>
      <c r="AFP44" s="105"/>
      <c r="AFQ44" s="105"/>
      <c r="AFR44" s="105"/>
      <c r="AFS44" s="105"/>
      <c r="AFT44" s="105"/>
      <c r="AFU44" s="105"/>
      <c r="AFV44" s="105"/>
      <c r="AFW44" s="105"/>
      <c r="AFX44" s="105"/>
      <c r="AFY44" s="105"/>
      <c r="AFZ44" s="105"/>
      <c r="AGA44" s="105"/>
      <c r="AGB44" s="105"/>
      <c r="AGC44" s="105"/>
      <c r="AGD44" s="105"/>
      <c r="AGE44" s="105"/>
      <c r="AGF44" s="105"/>
      <c r="AGG44" s="105"/>
      <c r="AGH44" s="105"/>
      <c r="AGI44" s="105"/>
      <c r="AGJ44" s="105"/>
      <c r="AGK44" s="105"/>
      <c r="AGL44" s="105"/>
      <c r="AGM44" s="105"/>
      <c r="AGN44" s="105"/>
      <c r="AGO44" s="105"/>
      <c r="AGP44" s="105"/>
      <c r="AGQ44" s="105"/>
      <c r="AGR44" s="105"/>
      <c r="AGS44" s="105"/>
      <c r="AGT44" s="105"/>
      <c r="AGU44" s="105"/>
      <c r="AGV44" s="105"/>
      <c r="AGW44" s="105"/>
      <c r="AGX44" s="105"/>
      <c r="AGY44" s="105"/>
      <c r="AGZ44" s="105"/>
      <c r="AHA44" s="105"/>
      <c r="AHB44" s="105"/>
      <c r="AHC44" s="105"/>
      <c r="AHD44" s="105"/>
      <c r="AHE44" s="105"/>
      <c r="AHF44" s="105"/>
      <c r="AHG44" s="105"/>
      <c r="AHH44" s="105"/>
      <c r="AHI44" s="105"/>
      <c r="AHJ44" s="105"/>
      <c r="AHK44" s="105"/>
      <c r="AHL44" s="105"/>
      <c r="AHM44" s="105"/>
      <c r="AHN44" s="105"/>
      <c r="AHO44" s="105"/>
      <c r="AHP44" s="105"/>
      <c r="AHQ44" s="105"/>
      <c r="AHR44" s="105"/>
      <c r="AHS44" s="105"/>
      <c r="AHT44" s="105"/>
      <c r="AHU44" s="105"/>
      <c r="AHV44" s="105"/>
      <c r="AHW44" s="105"/>
      <c r="AHX44" s="105"/>
      <c r="AHY44" s="105"/>
      <c r="AHZ44" s="105"/>
      <c r="AIA44" s="105"/>
      <c r="AIB44" s="105"/>
      <c r="AIC44" s="105"/>
      <c r="AID44" s="105"/>
      <c r="AIE44" s="105"/>
      <c r="AIF44" s="105"/>
      <c r="AIG44" s="105"/>
      <c r="AIH44" s="105"/>
      <c r="AII44" s="105"/>
      <c r="AIJ44" s="105"/>
      <c r="AIK44" s="105"/>
      <c r="AIL44" s="105"/>
      <c r="AIM44" s="105"/>
      <c r="AIN44" s="105"/>
      <c r="AIO44" s="105"/>
      <c r="AIP44" s="105"/>
      <c r="AIQ44" s="105"/>
      <c r="AIR44" s="105"/>
      <c r="AIS44" s="105"/>
      <c r="AIT44" s="105"/>
      <c r="AIU44" s="105"/>
      <c r="AIV44" s="105"/>
      <c r="AIW44" s="105"/>
      <c r="AIX44" s="105"/>
      <c r="AIY44" s="105"/>
      <c r="AIZ44" s="105"/>
      <c r="AJA44" s="105"/>
      <c r="AJB44" s="105"/>
      <c r="AJC44" s="105"/>
      <c r="AJD44" s="105"/>
      <c r="AJE44" s="105"/>
      <c r="AJF44" s="105"/>
      <c r="AJG44" s="105"/>
      <c r="AJH44" s="105"/>
      <c r="AJI44" s="105"/>
      <c r="AJJ44" s="105"/>
      <c r="AJK44" s="105"/>
      <c r="AJL44" s="105"/>
      <c r="AJM44" s="105"/>
      <c r="AJN44" s="105"/>
      <c r="AJO44" s="105"/>
      <c r="AJP44" s="105"/>
      <c r="AJQ44" s="105"/>
      <c r="AJR44" s="105"/>
      <c r="AJS44" s="105"/>
      <c r="AJT44" s="105"/>
      <c r="AJU44" s="105"/>
      <c r="AJV44" s="105"/>
      <c r="AJW44" s="105"/>
      <c r="AJX44" s="105"/>
      <c r="AJY44" s="105"/>
      <c r="AJZ44" s="105"/>
      <c r="AKA44" s="105"/>
      <c r="AKB44" s="105"/>
      <c r="AKC44" s="105"/>
      <c r="AKD44" s="105"/>
      <c r="AKE44" s="105"/>
      <c r="AKF44" s="105"/>
      <c r="AKG44" s="105"/>
      <c r="AKH44" s="105"/>
      <c r="AKI44" s="105"/>
      <c r="AKJ44" s="105"/>
      <c r="AKK44" s="105"/>
      <c r="AKL44" s="105"/>
      <c r="AKM44" s="105"/>
      <c r="AKN44" s="105"/>
      <c r="AKO44" s="105"/>
      <c r="AKP44" s="105"/>
      <c r="AKQ44" s="105"/>
      <c r="AKR44" s="105"/>
      <c r="AKS44" s="105"/>
      <c r="AKT44" s="105"/>
      <c r="AKU44" s="105"/>
      <c r="AKV44" s="105"/>
      <c r="AKW44" s="105"/>
      <c r="AKX44" s="105"/>
      <c r="AKY44" s="105"/>
      <c r="AKZ44" s="105"/>
      <c r="ALA44" s="105"/>
      <c r="ALB44" s="105"/>
      <c r="ALC44" s="105"/>
      <c r="ALD44" s="105"/>
      <c r="ALE44" s="105"/>
      <c r="ALF44" s="105"/>
      <c r="ALG44" s="105"/>
      <c r="ALH44" s="105"/>
      <c r="ALI44" s="105"/>
      <c r="ALJ44" s="105"/>
      <c r="ALK44" s="105"/>
      <c r="ALL44" s="105"/>
      <c r="ALM44" s="105"/>
      <c r="ALN44" s="105"/>
      <c r="ALO44" s="105"/>
      <c r="ALP44" s="105"/>
      <c r="ALQ44" s="105"/>
      <c r="ALR44" s="105"/>
      <c r="ALS44" s="105"/>
      <c r="ALT44" s="105"/>
      <c r="ALU44" s="105"/>
      <c r="ALV44" s="105"/>
      <c r="ALW44" s="105"/>
      <c r="ALX44" s="105"/>
      <c r="ALY44" s="105"/>
      <c r="ALZ44" s="105"/>
      <c r="AMA44" s="105"/>
      <c r="AMB44" s="105"/>
      <c r="AMC44" s="105"/>
      <c r="AMD44" s="105"/>
      <c r="AME44" s="105"/>
      <c r="AMF44" s="105"/>
      <c r="AMG44" s="105"/>
      <c r="AMH44" s="105"/>
      <c r="AMI44" s="105"/>
    </row>
  </sheetData>
  <mergeCells count="10">
    <mergeCell ref="A39:I39"/>
    <mergeCell ref="A44:H44"/>
    <mergeCell ref="B2:I2"/>
    <mergeCell ref="A3:I3"/>
    <mergeCell ref="A7:I7"/>
    <mergeCell ref="A11:I11"/>
    <mergeCell ref="A21:I21"/>
    <mergeCell ref="A26:I26"/>
    <mergeCell ref="A33:I33"/>
    <mergeCell ref="A24:I24"/>
  </mergeCells>
  <phoneticPr fontId="24" type="noConversion"/>
  <pageMargins left="0.25" right="0.25" top="0.75" bottom="0.75" header="0.3" footer="0.3"/>
  <pageSetup paperSize="9" scale="69" orientation="portrait" r:id="rId1"/>
  <rowBreaks count="1" manualBreakCount="1">
    <brk id="28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3"/>
  <sheetViews>
    <sheetView view="pageBreakPreview" topLeftCell="B1" zoomScaleSheetLayoutView="100" workbookViewId="0">
      <pane ySplit="2" topLeftCell="A3" activePane="bottomLeft" state="frozen"/>
      <selection activeCell="J42" sqref="J42"/>
      <selection pane="bottomLeft" activeCell="G12" sqref="G12"/>
    </sheetView>
  </sheetViews>
  <sheetFormatPr defaultColWidth="8.77734375" defaultRowHeight="13.2" x14ac:dyDescent="0.25"/>
  <cols>
    <col min="1" max="1" width="7.6640625" style="18" hidden="1" customWidth="1"/>
    <col min="2" max="2" width="13.6640625" style="35" customWidth="1"/>
    <col min="3" max="3" width="13.6640625" style="36" customWidth="1"/>
    <col min="4" max="4" width="13.6640625" style="37" customWidth="1"/>
    <col min="5" max="5" width="50.6640625" style="37" customWidth="1"/>
    <col min="6" max="6" width="5.6640625" style="18" customWidth="1"/>
    <col min="7" max="7" width="13.6640625" style="38" customWidth="1"/>
    <col min="8" max="8" width="5.6640625" style="18" customWidth="1"/>
    <col min="9" max="9" width="15.6640625" style="39" customWidth="1"/>
    <col min="10" max="1023" width="8.77734375" style="18"/>
  </cols>
  <sheetData>
    <row r="1" spans="1:1024" s="4" customFormat="1" ht="40.200000000000003" thickBot="1" x14ac:dyDescent="0.3">
      <c r="A1" s="14" t="s">
        <v>5</v>
      </c>
      <c r="B1" s="15" t="s">
        <v>6</v>
      </c>
      <c r="C1" s="15" t="s">
        <v>7</v>
      </c>
      <c r="D1" s="15" t="s">
        <v>8</v>
      </c>
      <c r="E1" s="15" t="s">
        <v>1</v>
      </c>
      <c r="F1" s="15"/>
      <c r="G1" s="16" t="s">
        <v>2</v>
      </c>
      <c r="H1" s="15" t="s">
        <v>3</v>
      </c>
      <c r="I1" s="17" t="s">
        <v>4</v>
      </c>
    </row>
    <row r="2" spans="1:1024" s="40" customFormat="1" ht="15.6" x14ac:dyDescent="0.25">
      <c r="A2" s="58" t="s">
        <v>33</v>
      </c>
      <c r="B2" s="142" t="s">
        <v>101</v>
      </c>
      <c r="C2" s="143"/>
      <c r="D2" s="143"/>
      <c r="E2" s="143"/>
      <c r="F2" s="143"/>
      <c r="G2" s="143"/>
      <c r="H2" s="143"/>
      <c r="I2" s="144"/>
    </row>
    <row r="3" spans="1:1024" s="4" customFormat="1" ht="202.05" customHeight="1" x14ac:dyDescent="0.25">
      <c r="A3" s="19" t="e">
        <f>#REF!+1</f>
        <v>#REF!</v>
      </c>
      <c r="B3" s="20" t="s">
        <v>56</v>
      </c>
      <c r="C3" s="45" t="s">
        <v>141</v>
      </c>
      <c r="D3" s="122" t="s">
        <v>169</v>
      </c>
      <c r="E3" s="55" t="s">
        <v>117</v>
      </c>
      <c r="F3" s="47" t="s">
        <v>9</v>
      </c>
      <c r="G3" s="90">
        <v>48350</v>
      </c>
      <c r="H3" s="23">
        <v>1</v>
      </c>
      <c r="I3" s="90">
        <f t="shared" ref="I3:I10" si="0">H3*G3</f>
        <v>48350</v>
      </c>
    </row>
    <row r="4" spans="1:1024" s="4" customFormat="1" ht="72" customHeight="1" x14ac:dyDescent="0.25">
      <c r="A4" s="19" t="e">
        <f>#REF!+1</f>
        <v>#REF!</v>
      </c>
      <c r="B4" s="20" t="s">
        <v>47</v>
      </c>
      <c r="C4" s="45" t="s">
        <v>142</v>
      </c>
      <c r="D4" s="122" t="s">
        <v>156</v>
      </c>
      <c r="E4" s="55" t="s">
        <v>54</v>
      </c>
      <c r="F4" s="47" t="s">
        <v>9</v>
      </c>
      <c r="G4" s="90">
        <v>33228.800000000003</v>
      </c>
      <c r="H4" s="23">
        <v>1</v>
      </c>
      <c r="I4" s="90">
        <f t="shared" si="0"/>
        <v>33228.800000000003</v>
      </c>
    </row>
    <row r="5" spans="1:1024" s="4" customFormat="1" ht="60" customHeight="1" x14ac:dyDescent="0.25">
      <c r="A5" s="19" t="e">
        <f>A3+1</f>
        <v>#REF!</v>
      </c>
      <c r="B5" s="48" t="s">
        <v>57</v>
      </c>
      <c r="C5" s="48" t="s">
        <v>143</v>
      </c>
      <c r="D5" s="45" t="s">
        <v>144</v>
      </c>
      <c r="E5" s="56" t="s">
        <v>55</v>
      </c>
      <c r="F5" s="47" t="s">
        <v>9</v>
      </c>
      <c r="G5" s="90">
        <v>9840</v>
      </c>
      <c r="H5" s="23">
        <v>1</v>
      </c>
      <c r="I5" s="90">
        <f t="shared" si="0"/>
        <v>9840</v>
      </c>
    </row>
    <row r="6" spans="1:1024" s="105" customFormat="1" ht="45.6" x14ac:dyDescent="0.25">
      <c r="A6" s="92" t="e">
        <f>A4+1</f>
        <v>#REF!</v>
      </c>
      <c r="B6" s="103" t="s">
        <v>59</v>
      </c>
      <c r="C6" s="103" t="s">
        <v>175</v>
      </c>
      <c r="D6" s="123" t="s">
        <v>176</v>
      </c>
      <c r="E6" s="106" t="s">
        <v>58</v>
      </c>
      <c r="F6" s="95" t="s">
        <v>9</v>
      </c>
      <c r="G6" s="96">
        <v>7650</v>
      </c>
      <c r="H6" s="63">
        <v>1</v>
      </c>
      <c r="I6" s="96">
        <f t="shared" si="0"/>
        <v>7650</v>
      </c>
    </row>
    <row r="7" spans="1:1024" s="105" customFormat="1" ht="39.6" x14ac:dyDescent="0.25">
      <c r="A7" s="92" t="e">
        <f>#REF!+1</f>
        <v>#REF!</v>
      </c>
      <c r="B7" s="103" t="s">
        <v>59</v>
      </c>
      <c r="C7" s="118" t="s">
        <v>178</v>
      </c>
      <c r="D7" s="101" t="s">
        <v>177</v>
      </c>
      <c r="E7" s="101" t="s">
        <v>60</v>
      </c>
      <c r="F7" s="93" t="s">
        <v>9</v>
      </c>
      <c r="G7" s="96">
        <v>1000</v>
      </c>
      <c r="H7" s="63">
        <v>1</v>
      </c>
      <c r="I7" s="96">
        <f t="shared" si="0"/>
        <v>1000</v>
      </c>
    </row>
    <row r="8" spans="1:1024" s="105" customFormat="1" x14ac:dyDescent="0.25">
      <c r="A8" s="92" t="e">
        <f>#REF!+1</f>
        <v>#REF!</v>
      </c>
      <c r="B8" s="103" t="s">
        <v>59</v>
      </c>
      <c r="C8" s="114" t="s">
        <v>179</v>
      </c>
      <c r="D8" s="123"/>
      <c r="E8" s="119" t="s">
        <v>61</v>
      </c>
      <c r="F8" s="120" t="s">
        <v>9</v>
      </c>
      <c r="G8" s="96">
        <v>1500</v>
      </c>
      <c r="H8" s="121">
        <v>1</v>
      </c>
      <c r="I8" s="96">
        <f t="shared" si="0"/>
        <v>1500</v>
      </c>
    </row>
    <row r="9" spans="1:1024" ht="79.2" x14ac:dyDescent="0.25">
      <c r="A9" s="23" t="e">
        <f>#REF!+1</f>
        <v>#REF!</v>
      </c>
      <c r="B9" s="20" t="s">
        <v>62</v>
      </c>
      <c r="C9" s="20" t="s">
        <v>145</v>
      </c>
      <c r="D9" s="21"/>
      <c r="E9" s="21" t="s">
        <v>63</v>
      </c>
      <c r="F9" s="22" t="s">
        <v>9</v>
      </c>
      <c r="G9" s="90">
        <v>16505</v>
      </c>
      <c r="H9" s="23">
        <v>1</v>
      </c>
      <c r="I9" s="90">
        <f t="shared" si="0"/>
        <v>16505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</row>
    <row r="10" spans="1:1024" s="4" customFormat="1" ht="196.95" customHeight="1" x14ac:dyDescent="0.25">
      <c r="A10" s="19" t="e">
        <f>#REF!+1</f>
        <v>#REF!</v>
      </c>
      <c r="B10" s="69" t="s">
        <v>52</v>
      </c>
      <c r="C10" s="69" t="s">
        <v>137</v>
      </c>
      <c r="D10" s="70" t="s">
        <v>139</v>
      </c>
      <c r="E10" s="75" t="s">
        <v>114</v>
      </c>
      <c r="F10" s="24" t="s">
        <v>9</v>
      </c>
      <c r="G10" s="90">
        <v>16413.599999999999</v>
      </c>
      <c r="H10" s="50">
        <v>1</v>
      </c>
      <c r="I10" s="90">
        <f t="shared" si="0"/>
        <v>16413.599999999999</v>
      </c>
    </row>
    <row r="11" spans="1:1024" s="18" customFormat="1" ht="13.8" x14ac:dyDescent="0.25">
      <c r="A11" s="140" t="s">
        <v>13</v>
      </c>
      <c r="B11" s="140"/>
      <c r="C11" s="140"/>
      <c r="D11" s="140"/>
      <c r="E11" s="140"/>
      <c r="F11" s="140"/>
      <c r="G11" s="140"/>
      <c r="H11" s="140"/>
      <c r="I11" s="140"/>
      <c r="AMJ11"/>
    </row>
    <row r="12" spans="1:1024" s="18" customFormat="1" ht="56.25" customHeight="1" thickBot="1" x14ac:dyDescent="0.3">
      <c r="A12" s="19" t="e">
        <f>#REF!+1</f>
        <v>#REF!</v>
      </c>
      <c r="B12" s="20" t="s">
        <v>14</v>
      </c>
      <c r="C12" s="21"/>
      <c r="D12" s="23"/>
      <c r="E12" s="67" t="s">
        <v>15</v>
      </c>
      <c r="F12" s="22" t="s">
        <v>16</v>
      </c>
      <c r="G12" s="90">
        <v>32000</v>
      </c>
      <c r="H12" s="23">
        <v>1</v>
      </c>
      <c r="I12" s="90">
        <f t="shared" ref="I12" si="1">H12*G12</f>
        <v>32000</v>
      </c>
      <c r="AMJ12"/>
    </row>
    <row r="13" spans="1:1024" s="18" customFormat="1" ht="16.8" thickTop="1" thickBot="1" x14ac:dyDescent="0.3">
      <c r="A13" s="146" t="s">
        <v>34</v>
      </c>
      <c r="B13" s="146"/>
      <c r="C13" s="146"/>
      <c r="D13" s="146"/>
      <c r="E13" s="146"/>
      <c r="F13" s="146"/>
      <c r="G13" s="146"/>
      <c r="H13" s="146"/>
      <c r="I13" s="34">
        <f>SUM(I3:I12)</f>
        <v>166487.4</v>
      </c>
      <c r="K13" s="102"/>
      <c r="AMJ13"/>
    </row>
  </sheetData>
  <mergeCells count="3">
    <mergeCell ref="B2:I2"/>
    <mergeCell ref="A11:I11"/>
    <mergeCell ref="A13:H13"/>
  </mergeCells>
  <phoneticPr fontId="24" type="noConversion"/>
  <pageMargins left="0.25" right="0.25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view="pageBreakPreview" topLeftCell="B1" zoomScaleSheetLayoutView="100" workbookViewId="0">
      <pane ySplit="2" topLeftCell="A7" activePane="bottomLeft" state="frozen"/>
      <selection activeCell="J42" sqref="J42"/>
      <selection pane="bottomLeft" activeCell="K7" sqref="K7"/>
    </sheetView>
  </sheetViews>
  <sheetFormatPr defaultColWidth="8.77734375" defaultRowHeight="13.2" x14ac:dyDescent="0.25"/>
  <cols>
    <col min="1" max="1" width="7.6640625" style="18" hidden="1" customWidth="1"/>
    <col min="2" max="2" width="13.6640625" style="35" customWidth="1"/>
    <col min="3" max="3" width="13.6640625" style="36" customWidth="1"/>
    <col min="4" max="4" width="13.6640625" style="37" customWidth="1"/>
    <col min="5" max="5" width="50.6640625" style="37" customWidth="1"/>
    <col min="6" max="6" width="5.6640625" style="18" customWidth="1"/>
    <col min="7" max="7" width="13.6640625" style="38" customWidth="1"/>
    <col min="8" max="8" width="5.6640625" style="18" customWidth="1"/>
    <col min="9" max="9" width="15.6640625" style="39" customWidth="1"/>
    <col min="10" max="10" width="11.44140625" style="18" customWidth="1"/>
    <col min="11" max="1024" width="8.77734375" style="18"/>
  </cols>
  <sheetData>
    <row r="1" spans="1:1023 1025:1025" s="4" customFormat="1" ht="40.200000000000003" thickBot="1" x14ac:dyDescent="0.3">
      <c r="A1" s="14" t="s">
        <v>5</v>
      </c>
      <c r="B1" s="15" t="s">
        <v>6</v>
      </c>
      <c r="C1" s="15" t="s">
        <v>7</v>
      </c>
      <c r="D1" s="15" t="s">
        <v>8</v>
      </c>
      <c r="E1" s="15" t="s">
        <v>1</v>
      </c>
      <c r="F1" s="15"/>
      <c r="G1" s="16" t="s">
        <v>2</v>
      </c>
      <c r="H1" s="15" t="s">
        <v>3</v>
      </c>
      <c r="I1" s="17" t="s">
        <v>4</v>
      </c>
    </row>
    <row r="2" spans="1:1023 1025:1025" s="40" customFormat="1" ht="15.6" x14ac:dyDescent="0.25">
      <c r="A2" s="58" t="s">
        <v>33</v>
      </c>
      <c r="B2" s="142" t="s">
        <v>103</v>
      </c>
      <c r="C2" s="143"/>
      <c r="D2" s="143"/>
      <c r="E2" s="143"/>
      <c r="F2" s="143"/>
      <c r="G2" s="143"/>
      <c r="H2" s="143"/>
      <c r="I2" s="144"/>
    </row>
    <row r="3" spans="1:1023 1025:1025" s="4" customFormat="1" ht="92.4" x14ac:dyDescent="0.25">
      <c r="A3" s="19" t="e">
        <f>#REF!+1</f>
        <v>#REF!</v>
      </c>
      <c r="B3" s="20"/>
      <c r="C3" s="45"/>
      <c r="D3" s="46"/>
      <c r="E3" s="55" t="s">
        <v>64</v>
      </c>
      <c r="F3" s="47" t="s">
        <v>65</v>
      </c>
      <c r="G3" s="90">
        <v>170000</v>
      </c>
      <c r="H3" s="23">
        <v>1</v>
      </c>
      <c r="I3" s="90">
        <f t="shared" ref="I3:I6" si="0">H3*G3</f>
        <v>170000</v>
      </c>
    </row>
    <row r="4" spans="1:1023 1025:1025" s="4" customFormat="1" ht="39.6" x14ac:dyDescent="0.25">
      <c r="A4" s="19" t="e">
        <f>#REF!+1</f>
        <v>#REF!</v>
      </c>
      <c r="B4" s="20"/>
      <c r="C4" s="45"/>
      <c r="D4" s="46"/>
      <c r="E4" s="55" t="s">
        <v>66</v>
      </c>
      <c r="F4" s="47" t="s">
        <v>65</v>
      </c>
      <c r="G4" s="90">
        <v>2500</v>
      </c>
      <c r="H4" s="23">
        <v>12</v>
      </c>
      <c r="I4" s="90">
        <f t="shared" si="0"/>
        <v>30000</v>
      </c>
    </row>
    <row r="5" spans="1:1023 1025:1025" s="4" customFormat="1" ht="45.6" x14ac:dyDescent="0.25">
      <c r="A5" s="19" t="e">
        <f>A3+1</f>
        <v>#REF!</v>
      </c>
      <c r="B5" s="48"/>
      <c r="C5" s="48"/>
      <c r="D5" s="46"/>
      <c r="E5" s="56" t="s">
        <v>67</v>
      </c>
      <c r="F5" s="47" t="s">
        <v>65</v>
      </c>
      <c r="G5" s="90">
        <v>24500</v>
      </c>
      <c r="H5" s="23">
        <v>1</v>
      </c>
      <c r="I5" s="90">
        <f t="shared" si="0"/>
        <v>24500</v>
      </c>
    </row>
    <row r="6" spans="1:1023 1025:1025" s="4" customFormat="1" ht="45.6" x14ac:dyDescent="0.25">
      <c r="A6" s="19" t="e">
        <f>A4+1</f>
        <v>#REF!</v>
      </c>
      <c r="B6" s="48"/>
      <c r="C6" s="48"/>
      <c r="D6" s="46"/>
      <c r="E6" s="59" t="s">
        <v>68</v>
      </c>
      <c r="F6" s="47" t="s">
        <v>9</v>
      </c>
      <c r="G6" s="90">
        <v>25535</v>
      </c>
      <c r="H6" s="23">
        <v>1</v>
      </c>
      <c r="I6" s="90">
        <f t="shared" si="0"/>
        <v>25535</v>
      </c>
    </row>
    <row r="7" spans="1:1023 1025:1025" s="4" customFormat="1" ht="92.4" x14ac:dyDescent="0.25">
      <c r="A7" s="19" t="e">
        <f>#REF!+1</f>
        <v>#REF!</v>
      </c>
      <c r="B7" s="48"/>
      <c r="C7" s="60"/>
      <c r="D7" s="42"/>
      <c r="E7" s="27" t="s">
        <v>69</v>
      </c>
      <c r="F7" s="25" t="s">
        <v>9</v>
      </c>
      <c r="G7" s="90">
        <v>5000</v>
      </c>
      <c r="H7" s="23">
        <v>2</v>
      </c>
      <c r="I7" s="90">
        <f t="shared" ref="I7" si="1">H7*G7</f>
        <v>10000</v>
      </c>
    </row>
    <row r="8" spans="1:1023 1025:1025" s="4" customFormat="1" ht="118.8" x14ac:dyDescent="0.25">
      <c r="A8" s="19" t="e">
        <f>#REF!+1</f>
        <v>#REF!</v>
      </c>
      <c r="B8" s="48"/>
      <c r="C8" s="20"/>
      <c r="D8" s="21"/>
      <c r="E8" s="54" t="s">
        <v>70</v>
      </c>
      <c r="F8" s="49" t="s">
        <v>65</v>
      </c>
      <c r="G8" s="90">
        <v>28465.200000000001</v>
      </c>
      <c r="H8" s="50">
        <v>1</v>
      </c>
      <c r="I8" s="90">
        <f t="shared" ref="I8:I9" si="2">H8*G8</f>
        <v>28465.200000000001</v>
      </c>
    </row>
    <row r="9" spans="1:1023 1025:1025" ht="118.8" x14ac:dyDescent="0.25">
      <c r="A9" s="23" t="e">
        <f>#REF!+1</f>
        <v>#REF!</v>
      </c>
      <c r="B9" s="20"/>
      <c r="C9" s="20"/>
      <c r="D9" s="20"/>
      <c r="E9" s="21" t="s">
        <v>71</v>
      </c>
      <c r="F9" s="22" t="s">
        <v>65</v>
      </c>
      <c r="G9" s="90">
        <v>128607.59999999999</v>
      </c>
      <c r="H9" s="23">
        <v>1</v>
      </c>
      <c r="I9" s="90">
        <f t="shared" si="2"/>
        <v>128607.59999999999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</row>
    <row r="10" spans="1:1023 1025:1025" s="4" customFormat="1" ht="39.6" x14ac:dyDescent="0.25">
      <c r="A10" s="19" t="e">
        <f>#REF!+1</f>
        <v>#REF!</v>
      </c>
      <c r="B10" s="69"/>
      <c r="C10" s="69"/>
      <c r="D10" s="70"/>
      <c r="E10" s="52" t="s">
        <v>72</v>
      </c>
      <c r="F10" s="24" t="s">
        <v>65</v>
      </c>
      <c r="G10" s="90">
        <v>12000</v>
      </c>
      <c r="H10" s="50">
        <v>1</v>
      </c>
      <c r="I10" s="90">
        <f t="shared" ref="I10:I12" si="3">H10*G10</f>
        <v>12000</v>
      </c>
    </row>
    <row r="11" spans="1:1023 1025:1025" s="4" customFormat="1" ht="39.6" x14ac:dyDescent="0.25">
      <c r="A11" s="19" t="e">
        <f>#REF!+1</f>
        <v>#REF!</v>
      </c>
      <c r="B11" s="48"/>
      <c r="C11" s="60"/>
      <c r="D11" s="42"/>
      <c r="E11" s="27" t="s">
        <v>73</v>
      </c>
      <c r="F11" s="25" t="s">
        <v>9</v>
      </c>
      <c r="G11" s="90">
        <v>15952.8</v>
      </c>
      <c r="H11" s="23">
        <v>1</v>
      </c>
      <c r="I11" s="90">
        <f t="shared" si="3"/>
        <v>15952.8</v>
      </c>
    </row>
    <row r="12" spans="1:1023 1025:1025" s="4" customFormat="1" ht="32.25" customHeight="1" x14ac:dyDescent="0.25">
      <c r="A12" s="19" t="e">
        <f>#REF!+1</f>
        <v>#REF!</v>
      </c>
      <c r="B12" s="48"/>
      <c r="C12" s="20"/>
      <c r="D12" s="21"/>
      <c r="E12" s="54" t="s">
        <v>74</v>
      </c>
      <c r="F12" s="49" t="s">
        <v>9</v>
      </c>
      <c r="G12" s="90">
        <v>4000</v>
      </c>
      <c r="H12" s="50">
        <v>1</v>
      </c>
      <c r="I12" s="90">
        <f t="shared" si="3"/>
        <v>4000</v>
      </c>
    </row>
    <row r="13" spans="1:1023 1025:1025" s="4" customFormat="1" ht="32.25" customHeight="1" x14ac:dyDescent="0.25">
      <c r="A13" s="19" t="e">
        <f>#REF!+1</f>
        <v>#REF!</v>
      </c>
      <c r="B13" s="48"/>
      <c r="C13" s="20"/>
      <c r="D13" s="21"/>
      <c r="E13" s="54" t="s">
        <v>79</v>
      </c>
      <c r="F13" s="49" t="s">
        <v>9</v>
      </c>
      <c r="G13" s="90">
        <v>200000</v>
      </c>
      <c r="H13" s="50">
        <v>1</v>
      </c>
      <c r="I13" s="90">
        <f t="shared" ref="I13" si="4">H13*G13</f>
        <v>200000</v>
      </c>
    </row>
    <row r="14" spans="1:1023 1025:1025" s="18" customFormat="1" ht="13.8" x14ac:dyDescent="0.25">
      <c r="A14" s="140" t="s">
        <v>13</v>
      </c>
      <c r="B14" s="140"/>
      <c r="C14" s="140"/>
      <c r="D14" s="140"/>
      <c r="E14" s="140"/>
      <c r="F14" s="140"/>
      <c r="G14" s="140"/>
      <c r="H14" s="140"/>
      <c r="I14" s="140"/>
      <c r="AMK14"/>
    </row>
    <row r="15" spans="1:1023 1025:1025" s="18" customFormat="1" ht="56.25" customHeight="1" thickBot="1" x14ac:dyDescent="0.3">
      <c r="A15" s="19" t="e">
        <f>#REF!+1</f>
        <v>#REF!</v>
      </c>
      <c r="B15" s="20" t="s">
        <v>62</v>
      </c>
      <c r="C15" s="20"/>
      <c r="D15" s="20"/>
      <c r="E15" s="21" t="s">
        <v>75</v>
      </c>
      <c r="F15" s="22" t="s">
        <v>76</v>
      </c>
      <c r="G15" s="90">
        <v>60000</v>
      </c>
      <c r="H15" s="23">
        <v>1</v>
      </c>
      <c r="I15" s="90">
        <f t="shared" ref="I15" si="5">H15*G15</f>
        <v>60000</v>
      </c>
      <c r="AMK15"/>
    </row>
    <row r="16" spans="1:1023 1025:1025" s="18" customFormat="1" ht="16.8" thickTop="1" thickBot="1" x14ac:dyDescent="0.3">
      <c r="A16" s="146" t="s">
        <v>34</v>
      </c>
      <c r="B16" s="146"/>
      <c r="C16" s="146"/>
      <c r="D16" s="146"/>
      <c r="E16" s="146"/>
      <c r="F16" s="146"/>
      <c r="G16" s="146"/>
      <c r="H16" s="146"/>
      <c r="I16" s="34">
        <f>SUM(I3:I15)</f>
        <v>709060.6</v>
      </c>
      <c r="AMK16"/>
    </row>
  </sheetData>
  <mergeCells count="3">
    <mergeCell ref="A14:I14"/>
    <mergeCell ref="A16:H16"/>
    <mergeCell ref="B2:I2"/>
  </mergeCells>
  <phoneticPr fontId="24" type="noConversion"/>
  <pageMargins left="0.25" right="0.25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"/>
  <sheetViews>
    <sheetView view="pageBreakPreview" topLeftCell="B1" zoomScaleSheetLayoutView="100" workbookViewId="0">
      <pane ySplit="2" topLeftCell="A3" activePane="bottomLeft" state="frozen"/>
      <selection activeCell="J42" sqref="J42"/>
      <selection pane="bottomLeft" activeCell="B4" sqref="A4:XFD4"/>
    </sheetView>
  </sheetViews>
  <sheetFormatPr defaultColWidth="8.77734375" defaultRowHeight="13.2" x14ac:dyDescent="0.25"/>
  <cols>
    <col min="1" max="1" width="7.6640625" style="18" hidden="1" customWidth="1"/>
    <col min="2" max="2" width="13.6640625" style="35" customWidth="1"/>
    <col min="3" max="3" width="13.6640625" style="36" customWidth="1"/>
    <col min="4" max="4" width="13.6640625" style="37" customWidth="1"/>
    <col min="5" max="5" width="50.6640625" style="37" customWidth="1"/>
    <col min="6" max="6" width="5.6640625" style="18" customWidth="1"/>
    <col min="7" max="7" width="13.6640625" style="38" customWidth="1"/>
    <col min="8" max="8" width="5.6640625" style="18" customWidth="1"/>
    <col min="9" max="9" width="15.6640625" style="39" customWidth="1"/>
    <col min="10" max="1023" width="8.77734375" style="18"/>
  </cols>
  <sheetData>
    <row r="1" spans="1:1024" s="4" customFormat="1" ht="40.200000000000003" thickBot="1" x14ac:dyDescent="0.3">
      <c r="A1" s="14" t="s">
        <v>5</v>
      </c>
      <c r="B1" s="15" t="s">
        <v>6</v>
      </c>
      <c r="C1" s="15" t="s">
        <v>7</v>
      </c>
      <c r="D1" s="15" t="s">
        <v>8</v>
      </c>
      <c r="E1" s="15" t="s">
        <v>1</v>
      </c>
      <c r="F1" s="15"/>
      <c r="G1" s="16" t="s">
        <v>2</v>
      </c>
      <c r="H1" s="15" t="s">
        <v>3</v>
      </c>
      <c r="I1" s="17" t="s">
        <v>4</v>
      </c>
    </row>
    <row r="2" spans="1:1024" s="40" customFormat="1" ht="15.6" x14ac:dyDescent="0.25">
      <c r="A2" s="58" t="s">
        <v>33</v>
      </c>
      <c r="B2" s="142" t="s">
        <v>96</v>
      </c>
      <c r="C2" s="143"/>
      <c r="D2" s="143"/>
      <c r="E2" s="143"/>
      <c r="F2" s="143"/>
      <c r="G2" s="143"/>
      <c r="H2" s="143"/>
      <c r="I2" s="144"/>
    </row>
    <row r="3" spans="1:1024" s="105" customFormat="1" ht="148.19999999999999" x14ac:dyDescent="0.25">
      <c r="A3" s="92" t="e">
        <f>#REF!+1</f>
        <v>#REF!</v>
      </c>
      <c r="B3" s="103" t="s">
        <v>89</v>
      </c>
      <c r="C3" s="126" t="s">
        <v>146</v>
      </c>
      <c r="D3" s="101"/>
      <c r="E3" s="104" t="s">
        <v>90</v>
      </c>
      <c r="F3" s="95" t="s">
        <v>9</v>
      </c>
      <c r="G3" s="96">
        <v>14992</v>
      </c>
      <c r="H3" s="63">
        <v>2</v>
      </c>
      <c r="I3" s="96">
        <f t="shared" ref="I3:I5" si="0">H3*G3</f>
        <v>29984</v>
      </c>
    </row>
    <row r="4" spans="1:1024" s="105" customFormat="1" ht="39.6" x14ac:dyDescent="0.25">
      <c r="A4" s="92" t="e">
        <f>#REF!+1</f>
        <v>#REF!</v>
      </c>
      <c r="B4" s="103" t="s">
        <v>88</v>
      </c>
      <c r="C4" s="103"/>
      <c r="D4" s="123" t="s">
        <v>165</v>
      </c>
      <c r="E4" s="106" t="s">
        <v>91</v>
      </c>
      <c r="F4" s="95" t="s">
        <v>9</v>
      </c>
      <c r="G4" s="96">
        <v>0</v>
      </c>
      <c r="H4" s="63">
        <v>2</v>
      </c>
      <c r="I4" s="96">
        <f t="shared" si="0"/>
        <v>0</v>
      </c>
    </row>
    <row r="5" spans="1:1024" s="4" customFormat="1" ht="54.75" customHeight="1" x14ac:dyDescent="0.25">
      <c r="A5" s="19" t="e">
        <f>#REF!+1</f>
        <v>#REF!</v>
      </c>
      <c r="B5" s="48" t="s">
        <v>88</v>
      </c>
      <c r="C5" s="60" t="s">
        <v>147</v>
      </c>
      <c r="D5" s="42"/>
      <c r="E5" s="27" t="s">
        <v>92</v>
      </c>
      <c r="F5" s="25" t="s">
        <v>9</v>
      </c>
      <c r="G5" s="90">
        <v>1079</v>
      </c>
      <c r="H5" s="23">
        <v>2</v>
      </c>
      <c r="I5" s="90">
        <f t="shared" si="0"/>
        <v>2158</v>
      </c>
    </row>
    <row r="6" spans="1:1024" s="18" customFormat="1" ht="13.8" x14ac:dyDescent="0.25">
      <c r="A6" s="140" t="s">
        <v>13</v>
      </c>
      <c r="B6" s="140"/>
      <c r="C6" s="140"/>
      <c r="D6" s="140"/>
      <c r="E6" s="140"/>
      <c r="F6" s="140"/>
      <c r="G6" s="140"/>
      <c r="H6" s="140"/>
      <c r="I6" s="140"/>
      <c r="AMJ6"/>
    </row>
    <row r="7" spans="1:1024" s="18" customFormat="1" ht="56.25" customHeight="1" thickBot="1" x14ac:dyDescent="0.3">
      <c r="A7" s="19" t="e">
        <f>#REF!+1</f>
        <v>#REF!</v>
      </c>
      <c r="B7" s="20" t="s">
        <v>14</v>
      </c>
      <c r="C7" s="21"/>
      <c r="D7" s="23"/>
      <c r="E7" s="67" t="s">
        <v>15</v>
      </c>
      <c r="F7" s="22" t="s">
        <v>16</v>
      </c>
      <c r="G7" s="90">
        <v>10000</v>
      </c>
      <c r="H7" s="23">
        <v>1</v>
      </c>
      <c r="I7" s="90">
        <f t="shared" ref="I7" si="1">H7*G7</f>
        <v>10000</v>
      </c>
      <c r="AMJ7"/>
    </row>
    <row r="8" spans="1:1024" s="18" customFormat="1" ht="16.8" thickTop="1" thickBot="1" x14ac:dyDescent="0.3">
      <c r="A8" s="146" t="s">
        <v>34</v>
      </c>
      <c r="B8" s="146"/>
      <c r="C8" s="146"/>
      <c r="D8" s="146"/>
      <c r="E8" s="146"/>
      <c r="F8" s="146"/>
      <c r="G8" s="146"/>
      <c r="H8" s="146"/>
      <c r="I8" s="34">
        <f>SUM(I3:I7)</f>
        <v>42142</v>
      </c>
      <c r="AMJ8"/>
    </row>
  </sheetData>
  <mergeCells count="3">
    <mergeCell ref="B2:I2"/>
    <mergeCell ref="A6:I6"/>
    <mergeCell ref="A8:H8"/>
  </mergeCells>
  <phoneticPr fontId="24" type="noConversion"/>
  <pageMargins left="0.25" right="0.25" top="0.75" bottom="0.75" header="0.3" footer="0.3"/>
  <pageSetup paperSize="9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view="pageBreakPreview" topLeftCell="B1" zoomScaleSheetLayoutView="100" workbookViewId="0">
      <pane ySplit="2" topLeftCell="A3" activePane="bottomLeft" state="frozen"/>
      <selection activeCell="J42" sqref="J42"/>
      <selection pane="bottomLeft" activeCell="K6" sqref="K6"/>
    </sheetView>
  </sheetViews>
  <sheetFormatPr defaultColWidth="8.77734375" defaultRowHeight="13.2" x14ac:dyDescent="0.25"/>
  <cols>
    <col min="1" max="1" width="7.6640625" style="18" hidden="1" customWidth="1"/>
    <col min="2" max="2" width="17.33203125" style="18" customWidth="1"/>
    <col min="3" max="3" width="12.77734375" style="18" customWidth="1"/>
    <col min="4" max="4" width="13.6640625" style="35" customWidth="1"/>
    <col min="5" max="5" width="50.6640625" style="37" customWidth="1"/>
    <col min="6" max="6" width="5.6640625" style="18" customWidth="1"/>
    <col min="7" max="7" width="13.6640625" style="38" customWidth="1"/>
    <col min="8" max="8" width="5.6640625" style="18" customWidth="1"/>
    <col min="9" max="9" width="15.6640625" style="39" customWidth="1"/>
    <col min="10" max="10" width="11.44140625" style="18" customWidth="1"/>
    <col min="11" max="1024" width="8.77734375" style="18"/>
  </cols>
  <sheetData>
    <row r="1" spans="1:1023 1025:1025" s="4" customFormat="1" ht="40.200000000000003" thickBot="1" x14ac:dyDescent="0.3">
      <c r="A1" s="14" t="s">
        <v>5</v>
      </c>
      <c r="B1" s="78" t="s">
        <v>122</v>
      </c>
      <c r="C1" s="78" t="s">
        <v>7</v>
      </c>
      <c r="D1" s="15" t="s">
        <v>8</v>
      </c>
      <c r="E1" s="15" t="s">
        <v>1</v>
      </c>
      <c r="F1" s="15"/>
      <c r="G1" s="16" t="s">
        <v>2</v>
      </c>
      <c r="H1" s="15" t="s">
        <v>3</v>
      </c>
      <c r="I1" s="17" t="s">
        <v>4</v>
      </c>
    </row>
    <row r="2" spans="1:1023 1025:1025" s="40" customFormat="1" ht="15.6" x14ac:dyDescent="0.25">
      <c r="A2" s="58" t="s">
        <v>33</v>
      </c>
      <c r="B2" s="79"/>
      <c r="C2" s="79"/>
      <c r="D2" s="142" t="s">
        <v>81</v>
      </c>
      <c r="E2" s="143"/>
      <c r="F2" s="143"/>
      <c r="G2" s="143"/>
      <c r="H2" s="143"/>
      <c r="I2" s="144"/>
    </row>
    <row r="3" spans="1:1023 1025:1025" s="18" customFormat="1" ht="13.8" x14ac:dyDescent="0.25">
      <c r="A3" s="140" t="s">
        <v>119</v>
      </c>
      <c r="B3" s="140"/>
      <c r="C3" s="140"/>
      <c r="D3" s="140"/>
      <c r="E3" s="140"/>
      <c r="F3" s="140"/>
      <c r="G3" s="140"/>
      <c r="H3" s="140"/>
      <c r="I3" s="140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K3"/>
    </row>
    <row r="4" spans="1:1023 1025:1025" s="18" customFormat="1" ht="52.8" x14ac:dyDescent="0.25">
      <c r="A4" s="77"/>
      <c r="B4" s="20" t="s">
        <v>120</v>
      </c>
      <c r="C4" s="81" t="s">
        <v>148</v>
      </c>
      <c r="D4" s="20" t="s">
        <v>149</v>
      </c>
      <c r="E4" s="27" t="s">
        <v>102</v>
      </c>
      <c r="F4" s="25" t="s">
        <v>9</v>
      </c>
      <c r="G4" s="90">
        <v>9300</v>
      </c>
      <c r="H4" s="23">
        <v>1</v>
      </c>
      <c r="I4" s="90">
        <f t="shared" ref="I4" si="0">H4*G4</f>
        <v>9300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K4"/>
    </row>
    <row r="5" spans="1:1023 1025:1025" s="18" customFormat="1" ht="13.8" x14ac:dyDescent="0.25">
      <c r="A5" s="77"/>
      <c r="B5" s="80"/>
      <c r="C5" s="80"/>
      <c r="D5" s="147" t="s">
        <v>78</v>
      </c>
      <c r="E5" s="147"/>
      <c r="F5" s="147"/>
      <c r="G5" s="147"/>
      <c r="H5" s="147"/>
      <c r="I5" s="148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K5"/>
    </row>
    <row r="6" spans="1:1023 1025:1025" s="4" customFormat="1" ht="155.25" customHeight="1" x14ac:dyDescent="0.25">
      <c r="A6" s="19" t="e">
        <f t="shared" ref="A6" si="1">A3+1</f>
        <v>#VALUE!</v>
      </c>
      <c r="B6" s="20" t="s">
        <v>78</v>
      </c>
      <c r="C6" s="127" t="s">
        <v>150</v>
      </c>
      <c r="D6" s="21" t="s">
        <v>151</v>
      </c>
      <c r="E6" s="54" t="s">
        <v>80</v>
      </c>
      <c r="F6" s="49" t="s">
        <v>9</v>
      </c>
      <c r="G6" s="90">
        <v>27000</v>
      </c>
      <c r="H6" s="50">
        <v>1</v>
      </c>
      <c r="I6" s="90">
        <f t="shared" ref="I6" si="2">H6*G6</f>
        <v>27000</v>
      </c>
    </row>
    <row r="7" spans="1:1023 1025:1025" ht="13.8" x14ac:dyDescent="0.25">
      <c r="A7" s="140" t="s">
        <v>77</v>
      </c>
      <c r="B7" s="140"/>
      <c r="C7" s="140"/>
      <c r="D7" s="140"/>
      <c r="E7" s="140"/>
      <c r="F7" s="140"/>
      <c r="G7" s="140"/>
      <c r="H7" s="140"/>
      <c r="I7" s="140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</row>
    <row r="8" spans="1:1023 1025:1025" s="4" customFormat="1" ht="79.2" x14ac:dyDescent="0.25">
      <c r="A8" s="19" t="e">
        <f>#REF!+1</f>
        <v>#REF!</v>
      </c>
      <c r="B8" s="20" t="s">
        <v>37</v>
      </c>
      <c r="C8" s="127" t="s">
        <v>159</v>
      </c>
      <c r="D8" s="85"/>
      <c r="E8" s="55" t="s">
        <v>84</v>
      </c>
      <c r="F8" s="47" t="s">
        <v>9</v>
      </c>
      <c r="G8" s="90">
        <v>40173</v>
      </c>
      <c r="H8" s="23">
        <v>1</v>
      </c>
      <c r="I8" s="90">
        <f t="shared" ref="I8:I13" si="3">H8*G8</f>
        <v>40173</v>
      </c>
    </row>
    <row r="9" spans="1:1023 1025:1025" s="4" customFormat="1" ht="26.4" x14ac:dyDescent="0.25">
      <c r="A9" s="19" t="e">
        <f>#REF!+1</f>
        <v>#REF!</v>
      </c>
      <c r="B9" s="20" t="s">
        <v>48</v>
      </c>
      <c r="C9" s="127" t="s">
        <v>128</v>
      </c>
      <c r="D9" s="20"/>
      <c r="E9" s="55" t="s">
        <v>85</v>
      </c>
      <c r="F9" s="47" t="s">
        <v>9</v>
      </c>
      <c r="G9" s="90">
        <v>11968</v>
      </c>
      <c r="H9" s="23">
        <v>1</v>
      </c>
      <c r="I9" s="90">
        <f t="shared" si="3"/>
        <v>11968</v>
      </c>
    </row>
    <row r="10" spans="1:1023 1025:1025" s="4" customFormat="1" ht="48.75" customHeight="1" x14ac:dyDescent="0.25">
      <c r="A10" s="19" t="e">
        <f>A8+1</f>
        <v>#REF!</v>
      </c>
      <c r="B10" s="48" t="s">
        <v>38</v>
      </c>
      <c r="C10" s="127" t="s">
        <v>152</v>
      </c>
      <c r="D10" s="48"/>
      <c r="E10" s="56" t="s">
        <v>86</v>
      </c>
      <c r="F10" s="47" t="s">
        <v>9</v>
      </c>
      <c r="G10" s="90">
        <v>1500</v>
      </c>
      <c r="H10" s="23">
        <v>1</v>
      </c>
      <c r="I10" s="90">
        <f>H10*G10</f>
        <v>1500</v>
      </c>
    </row>
    <row r="11" spans="1:1023 1025:1025" s="4" customFormat="1" ht="92.4" x14ac:dyDescent="0.25">
      <c r="A11" s="19" t="e">
        <f>A9+1</f>
        <v>#REF!</v>
      </c>
      <c r="B11" s="69" t="s">
        <v>52</v>
      </c>
      <c r="C11" s="128" t="s">
        <v>137</v>
      </c>
      <c r="D11" s="70" t="s">
        <v>138</v>
      </c>
      <c r="E11" s="57" t="s">
        <v>113</v>
      </c>
      <c r="F11" s="24" t="s">
        <v>9</v>
      </c>
      <c r="G11" s="90">
        <v>15154</v>
      </c>
      <c r="H11" s="23">
        <v>2</v>
      </c>
      <c r="I11" s="90">
        <f>H11*G11</f>
        <v>30308</v>
      </c>
    </row>
    <row r="12" spans="1:1023 1025:1025" s="4" customFormat="1" ht="46.5" customHeight="1" x14ac:dyDescent="0.25">
      <c r="A12" s="19" t="e">
        <f>#REF!+1</f>
        <v>#REF!</v>
      </c>
      <c r="B12" s="20" t="s">
        <v>48</v>
      </c>
      <c r="C12" s="127" t="s">
        <v>152</v>
      </c>
      <c r="D12" s="21" t="s">
        <v>153</v>
      </c>
      <c r="E12" s="54" t="s">
        <v>39</v>
      </c>
      <c r="F12" s="24" t="s">
        <v>9</v>
      </c>
      <c r="G12" s="90">
        <v>1250</v>
      </c>
      <c r="H12" s="50">
        <v>2</v>
      </c>
      <c r="I12" s="90">
        <f t="shared" si="3"/>
        <v>2500</v>
      </c>
    </row>
    <row r="13" spans="1:1023 1025:1025" ht="45.75" customHeight="1" x14ac:dyDescent="0.25">
      <c r="A13" s="23" t="e">
        <f>#REF!+1</f>
        <v>#REF!</v>
      </c>
      <c r="B13" s="20" t="s">
        <v>38</v>
      </c>
      <c r="C13" s="21" t="s">
        <v>152</v>
      </c>
      <c r="D13" s="20"/>
      <c r="E13" s="21" t="s">
        <v>87</v>
      </c>
      <c r="F13" s="22" t="s">
        <v>9</v>
      </c>
      <c r="G13" s="90">
        <v>420</v>
      </c>
      <c r="H13" s="23">
        <v>2</v>
      </c>
      <c r="I13" s="90">
        <f t="shared" si="3"/>
        <v>840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</row>
    <row r="14" spans="1:1023 1025:1025" s="18" customFormat="1" ht="13.8" x14ac:dyDescent="0.25">
      <c r="A14" s="140" t="s">
        <v>13</v>
      </c>
      <c r="B14" s="140"/>
      <c r="C14" s="140"/>
      <c r="D14" s="140"/>
      <c r="E14" s="140"/>
      <c r="F14" s="140"/>
      <c r="G14" s="140"/>
      <c r="H14" s="140"/>
      <c r="I14" s="140"/>
      <c r="AMK14"/>
    </row>
    <row r="15" spans="1:1023 1025:1025" s="18" customFormat="1" ht="56.25" customHeight="1" x14ac:dyDescent="0.25">
      <c r="A15" s="19" t="e">
        <f>#REF!+1</f>
        <v>#REF!</v>
      </c>
      <c r="B15" s="20" t="s">
        <v>14</v>
      </c>
      <c r="C15" s="81"/>
      <c r="D15" s="20"/>
      <c r="E15" s="67" t="s">
        <v>121</v>
      </c>
      <c r="F15" s="22" t="s">
        <v>16</v>
      </c>
      <c r="G15" s="90">
        <v>50000</v>
      </c>
      <c r="H15" s="23">
        <v>1</v>
      </c>
      <c r="I15" s="90">
        <f t="shared" ref="I15:I16" si="4">H15*G15</f>
        <v>50000</v>
      </c>
      <c r="AMK15"/>
    </row>
    <row r="16" spans="1:1023 1025:1025" ht="40.200000000000003" thickBot="1" x14ac:dyDescent="0.3">
      <c r="A16" s="19" t="e">
        <f>#REF!+1</f>
        <v>#REF!</v>
      </c>
      <c r="B16" s="20" t="s">
        <v>14</v>
      </c>
      <c r="C16" s="81"/>
      <c r="D16" s="20"/>
      <c r="E16" s="45" t="s">
        <v>45</v>
      </c>
      <c r="F16" s="47" t="s">
        <v>16</v>
      </c>
      <c r="G16" s="90">
        <v>5000</v>
      </c>
      <c r="H16" s="23">
        <v>1</v>
      </c>
      <c r="I16" s="90">
        <f t="shared" si="4"/>
        <v>5000</v>
      </c>
    </row>
    <row r="17" spans="1:9 1025:1025" s="18" customFormat="1" ht="16.8" thickTop="1" thickBot="1" x14ac:dyDescent="0.3">
      <c r="A17" s="146" t="s">
        <v>34</v>
      </c>
      <c r="B17" s="146"/>
      <c r="C17" s="146"/>
      <c r="D17" s="146"/>
      <c r="E17" s="146"/>
      <c r="F17" s="146"/>
      <c r="G17" s="146"/>
      <c r="H17" s="146"/>
      <c r="I17" s="34">
        <f>SUM(I3:I16)</f>
        <v>178589</v>
      </c>
      <c r="AMK17"/>
    </row>
  </sheetData>
  <mergeCells count="6">
    <mergeCell ref="A17:H17"/>
    <mergeCell ref="D2:I2"/>
    <mergeCell ref="A3:I3"/>
    <mergeCell ref="D5:I5"/>
    <mergeCell ref="A7:I7"/>
    <mergeCell ref="A14:I14"/>
  </mergeCells>
  <phoneticPr fontId="24" type="noConversion"/>
  <pageMargins left="0.25" right="0.25" top="0.75" bottom="0.75" header="0.3" footer="0.3"/>
  <pageSetup paperSize="9" scale="68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Rekapitulace</vt:lpstr>
      <vt:lpstr>Velký sál</vt:lpstr>
      <vt:lpstr>Nahrávání ve velkém sále</vt:lpstr>
      <vt:lpstr>Jeviště a textílie</vt:lpstr>
      <vt:lpstr>Digital signage</vt:lpstr>
      <vt:lpstr>Ostatní produkty</vt:lpstr>
      <vt:lpstr>Rekapitulace!Oblast_tisku</vt:lpstr>
      <vt:lpstr>'Velký sál'!Oblast_tisku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Mediatronik</dc:creator>
  <cp:lastModifiedBy>Nikola Alferyová</cp:lastModifiedBy>
  <cp:lastPrinted>2019-09-23T09:03:39Z</cp:lastPrinted>
  <dcterms:created xsi:type="dcterms:W3CDTF">2016-07-01T11:27:08Z</dcterms:created>
  <dcterms:modified xsi:type="dcterms:W3CDTF">2020-02-14T13:16:32Z</dcterms:modified>
</cp:coreProperties>
</file>